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32767" yWindow="32767" windowWidth="29040" windowHeight="15840" activeTab="0"/>
  </bookViews>
  <sheets>
    <sheet name="EXHIBITOR ORDER FORM" sheetId="1" r:id="rId1"/>
  </sheets>
  <definedNames>
    <definedName name="_MailOriginal" localSheetId="0">'EXHIBITOR ORDER FORM'!#REF!</definedName>
    <definedName name="_xlnm.Print_Area" localSheetId="0">'EXHIBITOR ORDER FORM'!$A$1:$O$61</definedName>
  </definedNames>
  <calcPr fullCalcOnLoad="1"/>
</workbook>
</file>

<file path=xl/sharedStrings.xml><?xml version="1.0" encoding="utf-8"?>
<sst xmlns="http://schemas.openxmlformats.org/spreadsheetml/2006/main" count="104" uniqueCount="85">
  <si>
    <t>COMPANY:</t>
  </si>
  <si>
    <t>STREET:</t>
  </si>
  <si>
    <t>CITY:</t>
  </si>
  <si>
    <t>PROV / STATE:</t>
  </si>
  <si>
    <t>E-MAIL:</t>
  </si>
  <si>
    <t>PHONE:</t>
  </si>
  <si>
    <t>ORDERED BY:</t>
  </si>
  <si>
    <t>SHOW NAME:</t>
  </si>
  <si>
    <t>BOOTH #:</t>
  </si>
  <si>
    <t>PO #:</t>
  </si>
  <si>
    <t>INSTALLATION DATE:</t>
  </si>
  <si>
    <t>TIME:</t>
  </si>
  <si>
    <t>EXHIBIT START DATE:</t>
  </si>
  <si>
    <t>EXHIBIT END DATE:</t>
  </si>
  <si>
    <t>CONTACT ON-SITE:</t>
  </si>
  <si>
    <t>QUANTITY</t>
  </si>
  <si>
    <t>New Brunswick</t>
  </si>
  <si>
    <t>Nova Scotia</t>
  </si>
  <si>
    <t>Quebec</t>
  </si>
  <si>
    <t>Ontario</t>
  </si>
  <si>
    <t>Manitoba</t>
  </si>
  <si>
    <t>Saskatchewan</t>
  </si>
  <si>
    <t>Alberta</t>
  </si>
  <si>
    <t>British Columbia</t>
  </si>
  <si>
    <t>Newfoundland</t>
  </si>
  <si>
    <t>PROVINCE</t>
  </si>
  <si>
    <t>PST</t>
  </si>
  <si>
    <t>GST or HST</t>
  </si>
  <si>
    <t>VISA</t>
  </si>
  <si>
    <t>MASTERCARD</t>
  </si>
  <si>
    <t>AMEX</t>
  </si>
  <si>
    <t>DINERS</t>
  </si>
  <si>
    <t>CHEQUE</t>
  </si>
  <si>
    <t>PAYMENT</t>
  </si>
  <si>
    <t>PEI</t>
  </si>
  <si>
    <t>DAYS</t>
  </si>
  <si>
    <t>CODE</t>
  </si>
  <si>
    <t>HST #:</t>
  </si>
  <si>
    <t>CONTACT ON-SITE PHONE:</t>
  </si>
  <si>
    <t xml:space="preserve">Please carefully read the following terms &amp; conditions: </t>
  </si>
  <si>
    <t xml:space="preserve">Once form is completed in full, please email to the listed encore representative above. </t>
  </si>
  <si>
    <t>Once this request form is submitted, an Encore Representative will provide you an official work estimate document for review, signature &amp; payment details.</t>
  </si>
  <si>
    <t>ADVANCE RATE</t>
  </si>
  <si>
    <t xml:space="preserve">DAYS </t>
  </si>
  <si>
    <t xml:space="preserve">Encore is a full-Service Event Experience Company. If there is anything additional that you may require beyond this list, please feel free to contact the encore representative listed above for a custom solution. </t>
  </si>
  <si>
    <t>EVENT SPACE:</t>
  </si>
  <si>
    <t>TOTAL (ADV.)</t>
  </si>
  <si>
    <t>Subtotal</t>
  </si>
  <si>
    <t>Service Charge</t>
  </si>
  <si>
    <t>HST</t>
  </si>
  <si>
    <t>TOTAL DUE</t>
  </si>
  <si>
    <t>Labour</t>
  </si>
  <si>
    <t>SERVICES  AVAILABLE</t>
  </si>
  <si>
    <t>NETTECH</t>
  </si>
  <si>
    <t>Labour Suggestion</t>
  </si>
  <si>
    <t>Labour Unit</t>
  </si>
  <si>
    <t>Labour SKU</t>
  </si>
  <si>
    <t>POSTAL/ZIP:</t>
  </si>
  <si>
    <t>RATE</t>
  </si>
  <si>
    <t>TOTAL</t>
  </si>
  <si>
    <t>The International Centre | 6900 Airport Rd.</t>
  </si>
  <si>
    <t>WIRED BASIC</t>
  </si>
  <si>
    <t>WIRED PLUS</t>
  </si>
  <si>
    <t>WIRED ENHANCED</t>
  </si>
  <si>
    <t>WIFI BASIC</t>
  </si>
  <si>
    <t>WIFI PLUS</t>
  </si>
  <si>
    <t>WIFI ENHANCED</t>
  </si>
  <si>
    <r>
      <t xml:space="preserve">Exhibitor Single Wired Connect </t>
    </r>
    <r>
      <rPr>
        <b/>
        <sz val="11"/>
        <color indexed="62"/>
        <rFont val="Calibri"/>
        <family val="2"/>
      </rPr>
      <t>Basic (Max. 1 Device per Item Ordered, Non Transferable)</t>
    </r>
  </si>
  <si>
    <r>
      <t xml:space="preserve">Exhibitor Single Wired Connect </t>
    </r>
    <r>
      <rPr>
        <b/>
        <sz val="11"/>
        <color indexed="62"/>
        <rFont val="Calibri"/>
        <family val="2"/>
      </rPr>
      <t>Plus</t>
    </r>
    <r>
      <rPr>
        <sz val="11"/>
        <color indexed="62"/>
        <rFont val="Calibri"/>
        <family val="2"/>
      </rPr>
      <t xml:space="preserve"> </t>
    </r>
    <r>
      <rPr>
        <b/>
        <sz val="11"/>
        <color indexed="62"/>
        <rFont val="Calibri"/>
        <family val="2"/>
      </rPr>
      <t>(Max. 1 Device per Item Ordered, Non Transferable)</t>
    </r>
  </si>
  <si>
    <r>
      <t xml:space="preserve">Exhibitor Single Wired Connect </t>
    </r>
    <r>
      <rPr>
        <b/>
        <sz val="11"/>
        <color indexed="63"/>
        <rFont val="Calibri"/>
        <family val="2"/>
      </rPr>
      <t>Enhanced</t>
    </r>
    <r>
      <rPr>
        <sz val="11"/>
        <color indexed="63"/>
        <rFont val="Calibri"/>
        <family val="2"/>
      </rPr>
      <t xml:space="preserve"> </t>
    </r>
    <r>
      <rPr>
        <b/>
        <sz val="11"/>
        <color indexed="63"/>
        <rFont val="Calibri"/>
        <family val="2"/>
      </rPr>
      <t>(Max. 1 Device per Item Ordered, Non Transferable)</t>
    </r>
  </si>
  <si>
    <t>PLEASE CALL</t>
  </si>
  <si>
    <r>
      <t xml:space="preserve">Exhibitor Wireless Connect </t>
    </r>
    <r>
      <rPr>
        <b/>
        <sz val="11"/>
        <color indexed="62"/>
        <rFont val="Calibri"/>
        <family val="2"/>
      </rPr>
      <t>Basic (Max. 2 Activations per Item Ordered, Non Transferable)</t>
    </r>
  </si>
  <si>
    <r>
      <t xml:space="preserve">Exhibitor Wireless Connect </t>
    </r>
    <r>
      <rPr>
        <b/>
        <sz val="11"/>
        <color indexed="62"/>
        <rFont val="Calibri"/>
        <family val="2"/>
      </rPr>
      <t>Plus (Max. 2 Activations per Item Ordered, Non Transferable)</t>
    </r>
  </si>
  <si>
    <r>
      <t xml:space="preserve">Exhibitor Wireless Connect </t>
    </r>
    <r>
      <rPr>
        <b/>
        <sz val="11"/>
        <color indexed="63"/>
        <rFont val="Calibri"/>
        <family val="2"/>
      </rPr>
      <t>Enhanced (Max. 2 Activations per Item Ordered, Non Transferable)</t>
    </r>
  </si>
  <si>
    <t>All prices are subject to applicable sales taxes. Additional Labour Charges may apply as required.</t>
  </si>
  <si>
    <r>
      <t xml:space="preserve">Router Activation - Wired Enhanced Included </t>
    </r>
    <r>
      <rPr>
        <b/>
        <sz val="11"/>
        <color indexed="62"/>
        <rFont val="Calibri"/>
        <family val="2"/>
      </rPr>
      <t>(Client Router, Private DHCP)</t>
    </r>
  </si>
  <si>
    <t>WIRELESS SERVICES (SHOW RATES, UP TO 7 DAYS)</t>
  </si>
  <si>
    <t>WIRED SERVICES (SHOW RATES, UP TO 7 DAYS)</t>
  </si>
  <si>
    <t>Under Carpet Installation. Please call for a quote. Detailed Floor Plan  must be provided.</t>
  </si>
  <si>
    <t>OTHER SPECIALITY SERVICES</t>
  </si>
  <si>
    <t>VOIP Phone Line (EXCLUDES HANDSET) - Charged Daily</t>
  </si>
  <si>
    <t>Static Public IP Request - per Public IP Address - Charged Daily</t>
  </si>
  <si>
    <t>POS Terminal WI-FI Connection - Show Rate</t>
  </si>
  <si>
    <t>ROUTERS ARE NOT PERMITTED WITHOUT QUALIFCATON AND AUTHORIZATION. PLEASE CALL.</t>
  </si>
  <si>
    <t>Once this form is received, an order will be created and sent via DocuSign for a digital signature. 
An Encore representative will reach out to you by phone to process the payment safely and securely.</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</si>
</sst>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 %"/>
    <numFmt numFmtId="166" formatCode="0.000\ %"/>
    <numFmt numFmtId="167" formatCode="&quot;$&quot;0.00;&quot;$&quot;\-0.00;;@"/>
  </numFmts>
  <fonts count="59">
    <font>
      <sz val="10"/>
      <name val="Arial"/>
      <family val="0"/>
    </font>
    <font>
      <sz val="11"/>
      <color indexed="8"/>
      <name val="Calibri"/>
      <family val="2"/>
    </font>
    <font>
      <sz val="8"/>
      <name val="Arial"/>
      <family val="2"/>
    </font>
    <font>
      <b/>
      <sz val="11"/>
      <color indexed="9"/>
      <name val="Calibri"/>
      <family val="2"/>
    </font>
    <font>
      <sz val="11"/>
      <color indexed="9"/>
      <name val="Calibri"/>
      <family val="2"/>
    </font>
    <font>
      <sz val="11"/>
      <name val="Calibri"/>
      <family val="2"/>
    </font>
    <font>
      <b/>
      <sz val="11"/>
      <color indexed="62"/>
      <name val="Calibri"/>
      <family val="2"/>
    </font>
    <font>
      <b/>
      <sz val="11"/>
      <name val="Calibri"/>
      <family val="2"/>
    </font>
    <font>
      <sz val="11"/>
      <color indexed="62"/>
      <name val="Calibri"/>
      <family val="2"/>
    </font>
    <font>
      <b/>
      <i/>
      <sz val="11"/>
      <name val="Calibri"/>
      <family val="2"/>
    </font>
    <font>
      <sz val="14"/>
      <color indexed="9"/>
      <name val="Calibri"/>
      <family val="2"/>
    </font>
    <font>
      <b/>
      <sz val="12"/>
      <name val="Calibri"/>
      <family val="2"/>
    </font>
    <font>
      <sz val="12"/>
      <color indexed="62"/>
      <name val="Calibri"/>
      <family val="2"/>
    </font>
    <font>
      <b/>
      <sz val="12"/>
      <color indexed="62"/>
      <name val="Calibri"/>
      <family val="2"/>
    </font>
    <font>
      <sz val="11"/>
      <name val="Cambria"/>
      <family val="1"/>
    </font>
    <font>
      <sz val="11"/>
      <color indexed="63"/>
      <name val="Calibri"/>
      <family val="2"/>
    </font>
    <font>
      <b/>
      <sz val="11"/>
      <color indexed="63"/>
      <name val="Calibri"/>
      <family val="2"/>
    </font>
    <font>
      <b/>
      <sz val="14"/>
      <color indexed="9"/>
      <name val="Calibri"/>
      <family val="2"/>
    </font>
    <font>
      <b/>
      <sz val="14"/>
      <color indexed="62"/>
      <name val="Calibri"/>
      <family val="2"/>
    </font>
    <font>
      <sz val="11"/>
      <name val="Arial"/>
      <family val="2"/>
    </font>
    <font>
      <sz val="11"/>
      <color indexed="1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b/>
      <sz val="11"/>
      <color indexed="52"/>
      <name val="Calibri"/>
      <family val="2"/>
    </font>
    <font>
      <sz val="11"/>
      <color indexed="52"/>
      <name val="Calibri"/>
      <family val="2"/>
    </font>
    <font>
      <i/>
      <sz val="11"/>
      <color indexed="23"/>
      <name val="Calibri"/>
      <family val="2"/>
    </font>
    <font>
      <b/>
      <sz val="11"/>
      <color indexed="8"/>
      <name val="Calibri"/>
      <family val="2"/>
    </font>
    <font>
      <sz val="10.5"/>
      <color indexed="9"/>
      <name val="Calibri"/>
      <family val="0"/>
    </font>
    <font>
      <sz val="18"/>
      <color indexed="9"/>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1"/>
      <color rgb="FF1A1344"/>
      <name val="Calibri"/>
      <family val="2"/>
    </font>
    <font>
      <sz val="11"/>
      <color rgb="FF1A1344"/>
      <name val="Calibri"/>
      <family val="2"/>
    </font>
    <font>
      <b/>
      <sz val="14"/>
      <color theme="0"/>
      <name val="Calibri"/>
      <family val="2"/>
    </font>
    <font>
      <sz val="11"/>
      <color rgb="FF212529"/>
      <name val="Calibri"/>
      <family val="2"/>
    </font>
    <font>
      <sz val="12"/>
      <color rgb="FF1A1344"/>
      <name val="Calibri"/>
      <family val="2"/>
    </font>
    <font>
      <b/>
      <sz val="12"/>
      <color rgb="FF1A1344"/>
      <name val="Calibri"/>
      <family val="2"/>
    </font>
    <font>
      <sz val="14"/>
      <color theme="0"/>
      <name val="Calibri"/>
      <family val="2"/>
    </font>
    <font>
      <b/>
      <sz val="14"/>
      <color rgb="FF1A1344"/>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1A1344"/>
        <bgColor indexed="64"/>
      </patternFill>
    </fill>
    <fill>
      <patternFill patternType="solid">
        <fgColor theme="0"/>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border>
    <border>
      <left style="medium"/>
      <right/>
      <top style="thin"/>
      <bottom style="thin"/>
    </border>
    <border>
      <left style="medium"/>
      <right style="thin"/>
      <top style="thin"/>
      <bottom style="thin"/>
    </border>
    <border>
      <left/>
      <right/>
      <top style="medium"/>
      <bottom/>
    </border>
    <border>
      <left/>
      <right style="medium"/>
      <top/>
      <bottom/>
    </border>
    <border>
      <left style="medium"/>
      <right style="thin"/>
      <top style="medium"/>
      <bottom/>
    </border>
    <border>
      <left style="thin"/>
      <right style="thin"/>
      <top style="medium"/>
      <bottom style="thin"/>
    </border>
    <border>
      <left style="thin"/>
      <right style="thin"/>
      <top style="medium"/>
      <bottom/>
    </border>
    <border>
      <left/>
      <right style="medium"/>
      <top style="medium"/>
      <bottom/>
    </border>
    <border>
      <left style="medium"/>
      <right style="thin"/>
      <top style="thin"/>
      <bottom style="medium"/>
    </border>
    <border>
      <left style="thin"/>
      <right/>
      <top style="thin"/>
      <bottom style="medium"/>
    </border>
    <border>
      <left/>
      <right/>
      <top style="thin"/>
      <bottom style="medium"/>
    </border>
    <border>
      <left/>
      <right style="thin"/>
      <top style="thin"/>
      <bottom style="mediu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medium"/>
      <right/>
      <top style="thin"/>
      <bottom style="medium"/>
    </border>
    <border>
      <left/>
      <right/>
      <top/>
      <bottom style="thin"/>
    </border>
    <border>
      <left style="thin"/>
      <right style="thin"/>
      <top style="thin"/>
      <bottom style="medium"/>
    </border>
    <border>
      <left/>
      <right/>
      <top style="medium"/>
      <bottom style="medium"/>
    </border>
    <border>
      <left/>
      <right style="medium"/>
      <top style="medium"/>
      <bottom style="medium"/>
    </border>
    <border>
      <left style="medium"/>
      <right/>
      <top style="medium"/>
      <bottom style="medium"/>
    </border>
    <border>
      <left style="medium"/>
      <right/>
      <top style="medium"/>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56">
    <xf numFmtId="0" fontId="0" fillId="0" borderId="0" xfId="0" applyAlignment="1">
      <alignment/>
    </xf>
    <xf numFmtId="0" fontId="7" fillId="0" borderId="10" xfId="0" applyFont="1" applyFill="1" applyBorder="1" applyAlignment="1" applyProtection="1">
      <alignment horizontal="left"/>
      <protection locked="0"/>
    </xf>
    <xf numFmtId="49" fontId="7" fillId="0" borderId="10" xfId="0" applyNumberFormat="1" applyFont="1" applyFill="1" applyBorder="1" applyAlignment="1" applyProtection="1">
      <alignment horizontal="left"/>
      <protection locked="0"/>
    </xf>
    <xf numFmtId="49" fontId="7" fillId="0" borderId="11" xfId="0" applyNumberFormat="1" applyFont="1" applyFill="1" applyBorder="1" applyAlignment="1" applyProtection="1">
      <alignment horizontal="left"/>
      <protection locked="0"/>
    </xf>
    <xf numFmtId="0" fontId="51" fillId="0" borderId="12" xfId="0" applyFont="1" applyFill="1" applyBorder="1" applyAlignment="1" applyProtection="1">
      <alignment horizontal="center"/>
      <protection locked="0"/>
    </xf>
    <xf numFmtId="0" fontId="51" fillId="0" borderId="13" xfId="0" applyFont="1" applyFill="1" applyBorder="1" applyAlignment="1" applyProtection="1">
      <alignment horizontal="center"/>
      <protection locked="0"/>
    </xf>
    <xf numFmtId="0" fontId="52" fillId="33" borderId="14" xfId="0" applyFont="1" applyFill="1" applyBorder="1" applyAlignment="1" applyProtection="1">
      <alignment horizontal="center"/>
      <protection/>
    </xf>
    <xf numFmtId="0" fontId="7" fillId="0" borderId="0" xfId="0" applyFont="1" applyFill="1" applyBorder="1" applyAlignment="1" applyProtection="1">
      <alignment horizontal="left"/>
      <protection locked="0"/>
    </xf>
    <xf numFmtId="0" fontId="7" fillId="0" borderId="11" xfId="0" applyFont="1" applyFill="1" applyBorder="1" applyAlignment="1" applyProtection="1">
      <alignment horizontal="left"/>
      <protection locked="0"/>
    </xf>
    <xf numFmtId="0" fontId="5" fillId="33" borderId="14" xfId="0" applyFont="1" applyFill="1" applyBorder="1" applyAlignment="1" applyProtection="1">
      <alignment/>
      <protection/>
    </xf>
    <xf numFmtId="0" fontId="52" fillId="33" borderId="14" xfId="0" applyFont="1" applyFill="1" applyBorder="1" applyAlignment="1" applyProtection="1">
      <alignment/>
      <protection/>
    </xf>
    <xf numFmtId="0" fontId="4" fillId="33" borderId="14" xfId="0" applyFont="1" applyFill="1" applyBorder="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horizontal="center"/>
      <protection/>
    </xf>
    <xf numFmtId="0" fontId="5" fillId="0" borderId="0" xfId="0" applyFont="1" applyAlignment="1" applyProtection="1">
      <alignment/>
      <protection/>
    </xf>
    <xf numFmtId="0" fontId="35" fillId="33" borderId="0" xfId="0" applyFont="1" applyFill="1" applyBorder="1" applyAlignment="1" applyProtection="1">
      <alignment horizontal="right"/>
      <protection/>
    </xf>
    <xf numFmtId="0" fontId="7" fillId="33" borderId="0" xfId="0" applyFont="1" applyFill="1" applyBorder="1" applyAlignment="1" applyProtection="1">
      <alignment horizontal="left"/>
      <protection/>
    </xf>
    <xf numFmtId="0" fontId="5" fillId="33" borderId="0" xfId="0" applyFont="1" applyFill="1" applyBorder="1" applyAlignment="1" applyProtection="1">
      <alignment/>
      <protection/>
    </xf>
    <xf numFmtId="0" fontId="5" fillId="0" borderId="0" xfId="0" applyFont="1" applyBorder="1" applyAlignment="1" applyProtection="1">
      <alignment/>
      <protection/>
    </xf>
    <xf numFmtId="0" fontId="5" fillId="0" borderId="0" xfId="0" applyFont="1" applyBorder="1" applyAlignment="1" applyProtection="1">
      <alignment horizontal="left"/>
      <protection/>
    </xf>
    <xf numFmtId="0" fontId="5" fillId="33" borderId="0" xfId="0" applyFont="1" applyFill="1" applyBorder="1" applyAlignment="1" applyProtection="1">
      <alignment/>
      <protection/>
    </xf>
    <xf numFmtId="49" fontId="7" fillId="0" borderId="0" xfId="0" applyNumberFormat="1" applyFont="1" applyBorder="1" applyAlignment="1" applyProtection="1">
      <alignment horizontal="left"/>
      <protection/>
    </xf>
    <xf numFmtId="0" fontId="52" fillId="33" borderId="0" xfId="0" applyFont="1" applyFill="1" applyBorder="1" applyAlignment="1" applyProtection="1">
      <alignment horizontal="right"/>
      <protection/>
    </xf>
    <xf numFmtId="0" fontId="5" fillId="33" borderId="0" xfId="0" applyFont="1" applyFill="1" applyBorder="1" applyAlignment="1" applyProtection="1">
      <alignment horizontal="left"/>
      <protection/>
    </xf>
    <xf numFmtId="0" fontId="5" fillId="33" borderId="0" xfId="0" applyFont="1" applyFill="1" applyBorder="1" applyAlignment="1" applyProtection="1">
      <alignment horizontal="right"/>
      <protection/>
    </xf>
    <xf numFmtId="0" fontId="5" fillId="33" borderId="15" xfId="0" applyFont="1" applyFill="1" applyBorder="1" applyAlignment="1" applyProtection="1">
      <alignment/>
      <protection/>
    </xf>
    <xf numFmtId="0" fontId="7" fillId="0" borderId="0" xfId="0" applyFont="1" applyBorder="1" applyAlignment="1" applyProtection="1">
      <alignment horizontal="left"/>
      <protection/>
    </xf>
    <xf numFmtId="0" fontId="35" fillId="0" borderId="0" xfId="0" applyFont="1" applyFill="1" applyBorder="1" applyAlignment="1" applyProtection="1">
      <alignment horizontal="center" vertical="top" wrapText="1"/>
      <protection/>
    </xf>
    <xf numFmtId="0" fontId="51" fillId="0" borderId="16" xfId="0" applyFont="1" applyBorder="1" applyAlignment="1" applyProtection="1">
      <alignment horizontal="center"/>
      <protection/>
    </xf>
    <xf numFmtId="0" fontId="51" fillId="0" borderId="17" xfId="0" applyFont="1" applyBorder="1" applyAlignment="1" applyProtection="1">
      <alignment horizontal="center" vertical="center"/>
      <protection/>
    </xf>
    <xf numFmtId="0" fontId="51" fillId="0" borderId="18" xfId="0" applyFont="1" applyBorder="1" applyAlignment="1" applyProtection="1">
      <alignment horizontal="center"/>
      <protection/>
    </xf>
    <xf numFmtId="0" fontId="51" fillId="0" borderId="14" xfId="0" applyFont="1" applyBorder="1" applyAlignment="1" applyProtection="1">
      <alignment horizontal="center"/>
      <protection/>
    </xf>
    <xf numFmtId="0" fontId="51" fillId="0" borderId="17" xfId="0" applyFont="1" applyBorder="1" applyAlignment="1" applyProtection="1">
      <alignment horizontal="center"/>
      <protection/>
    </xf>
    <xf numFmtId="0" fontId="51" fillId="0" borderId="19" xfId="0" applyFont="1" applyBorder="1" applyAlignment="1" applyProtection="1">
      <alignment horizontal="center"/>
      <protection/>
    </xf>
    <xf numFmtId="164" fontId="5" fillId="0" borderId="0" xfId="0" applyNumberFormat="1" applyFont="1" applyBorder="1" applyAlignment="1" applyProtection="1">
      <alignment horizontal="center" vertical="center"/>
      <protection/>
    </xf>
    <xf numFmtId="2" fontId="14" fillId="0" borderId="0" xfId="57" applyNumberFormat="1" applyFont="1" applyBorder="1" applyAlignment="1" applyProtection="1">
      <alignment horizontal="center"/>
      <protection/>
    </xf>
    <xf numFmtId="0" fontId="53" fillId="33" borderId="20" xfId="0" applyFont="1" applyFill="1" applyBorder="1" applyAlignment="1" applyProtection="1">
      <alignment horizontal="left" vertical="center" indent="1"/>
      <protection/>
    </xf>
    <xf numFmtId="0" fontId="38" fillId="33" borderId="21" xfId="0" applyFont="1" applyFill="1" applyBorder="1" applyAlignment="1" applyProtection="1">
      <alignment vertical="top"/>
      <protection/>
    </xf>
    <xf numFmtId="0" fontId="35" fillId="33" borderId="22" xfId="0" applyFont="1" applyFill="1" applyBorder="1" applyAlignment="1" applyProtection="1">
      <alignment vertical="top"/>
      <protection/>
    </xf>
    <xf numFmtId="0" fontId="35" fillId="33" borderId="23" xfId="0" applyFont="1" applyFill="1" applyBorder="1" applyAlignment="1" applyProtection="1">
      <alignment vertical="top"/>
      <protection/>
    </xf>
    <xf numFmtId="164" fontId="7" fillId="0" borderId="24" xfId="0" applyNumberFormat="1" applyFont="1" applyBorder="1" applyAlignment="1" applyProtection="1">
      <alignment horizontal="center" vertical="top"/>
      <protection/>
    </xf>
    <xf numFmtId="3" fontId="7" fillId="0" borderId="24" xfId="0" applyNumberFormat="1" applyFont="1" applyBorder="1" applyAlignment="1" applyProtection="1">
      <alignment horizontal="center" vertical="top"/>
      <protection/>
    </xf>
    <xf numFmtId="164" fontId="51" fillId="0" borderId="24" xfId="0" applyNumberFormat="1" applyFont="1" applyBorder="1" applyAlignment="1" applyProtection="1">
      <alignment horizontal="center" vertical="top"/>
      <protection/>
    </xf>
    <xf numFmtId="0" fontId="5" fillId="0" borderId="0" xfId="0" applyFont="1" applyAlignment="1" applyProtection="1">
      <alignment vertical="top"/>
      <protection/>
    </xf>
    <xf numFmtId="0" fontId="52" fillId="0" borderId="25" xfId="0" applyFont="1" applyBorder="1" applyAlignment="1" applyProtection="1">
      <alignment horizontal="center" vertical="center"/>
      <protection/>
    </xf>
    <xf numFmtId="0" fontId="52" fillId="0" borderId="26" xfId="0" applyFont="1" applyBorder="1" applyAlignment="1" applyProtection="1">
      <alignment/>
      <protection/>
    </xf>
    <xf numFmtId="0" fontId="52" fillId="0" borderId="27" xfId="0" applyFont="1" applyBorder="1" applyAlignment="1" applyProtection="1">
      <alignment/>
      <protection/>
    </xf>
    <xf numFmtId="0" fontId="52" fillId="0" borderId="28" xfId="0" applyFont="1" applyBorder="1" applyAlignment="1" applyProtection="1">
      <alignment/>
      <protection/>
    </xf>
    <xf numFmtId="164" fontId="52" fillId="0" borderId="24" xfId="0" applyNumberFormat="1" applyFont="1" applyBorder="1" applyAlignment="1" applyProtection="1">
      <alignment horizontal="center"/>
      <protection/>
    </xf>
    <xf numFmtId="164" fontId="5" fillId="0" borderId="24" xfId="0" applyNumberFormat="1" applyFont="1" applyBorder="1" applyAlignment="1" applyProtection="1">
      <alignment horizontal="center"/>
      <protection/>
    </xf>
    <xf numFmtId="1" fontId="5" fillId="0" borderId="24" xfId="0" applyNumberFormat="1" applyFont="1" applyBorder="1" applyAlignment="1" applyProtection="1">
      <alignment horizontal="center"/>
      <protection/>
    </xf>
    <xf numFmtId="167" fontId="52" fillId="0" borderId="24" xfId="0" applyNumberFormat="1" applyFont="1" applyBorder="1" applyAlignment="1" applyProtection="1">
      <alignment/>
      <protection/>
    </xf>
    <xf numFmtId="0" fontId="7" fillId="0" borderId="0" xfId="0" applyFont="1" applyBorder="1" applyAlignment="1" applyProtection="1">
      <alignment horizontal="center"/>
      <protection/>
    </xf>
    <xf numFmtId="0" fontId="52" fillId="0" borderId="24" xfId="0" applyFont="1" applyBorder="1" applyAlignment="1" applyProtection="1">
      <alignment horizontal="center"/>
      <protection/>
    </xf>
    <xf numFmtId="0" fontId="52" fillId="0" borderId="27" xfId="0" applyFont="1" applyBorder="1" applyAlignment="1" applyProtection="1">
      <alignment vertical="center"/>
      <protection/>
    </xf>
    <xf numFmtId="0" fontId="54" fillId="0" borderId="0" xfId="0" applyFont="1" applyAlignment="1" applyProtection="1">
      <alignment/>
      <protection/>
    </xf>
    <xf numFmtId="0" fontId="53" fillId="33" borderId="29" xfId="0" applyFont="1" applyFill="1" applyBorder="1" applyAlignment="1" applyProtection="1">
      <alignment horizontal="left" vertical="center" indent="1"/>
      <protection/>
    </xf>
    <xf numFmtId="0" fontId="38" fillId="33" borderId="21" xfId="0" applyFont="1" applyFill="1" applyBorder="1" applyAlignment="1" applyProtection="1">
      <alignment horizontal="center" vertical="top"/>
      <protection/>
    </xf>
    <xf numFmtId="164" fontId="52" fillId="0" borderId="24" xfId="0" applyNumberFormat="1" applyFont="1" applyBorder="1" applyAlignment="1" applyProtection="1">
      <alignment horizontal="center" vertical="top"/>
      <protection/>
    </xf>
    <xf numFmtId="3" fontId="5" fillId="0" borderId="24" xfId="0" applyNumberFormat="1" applyFont="1" applyBorder="1" applyAlignment="1" applyProtection="1">
      <alignment horizontal="center" vertical="top"/>
      <protection/>
    </xf>
    <xf numFmtId="1" fontId="5" fillId="0" borderId="24" xfId="0" applyNumberFormat="1" applyFont="1" applyBorder="1" applyAlignment="1" applyProtection="1">
      <alignment horizontal="center" vertical="top"/>
      <protection/>
    </xf>
    <xf numFmtId="165" fontId="5" fillId="0" borderId="0" xfId="57" applyNumberFormat="1" applyFont="1" applyBorder="1" applyAlignment="1" applyProtection="1">
      <alignment horizontal="center"/>
      <protection/>
    </xf>
    <xf numFmtId="0" fontId="52" fillId="0" borderId="30" xfId="0" applyFont="1" applyBorder="1" applyAlignment="1" applyProtection="1">
      <alignment/>
      <protection/>
    </xf>
    <xf numFmtId="1" fontId="7" fillId="0" borderId="24" xfId="0" applyNumberFormat="1" applyFont="1" applyBorder="1" applyAlignment="1" applyProtection="1">
      <alignment horizontal="center"/>
      <protection/>
    </xf>
    <xf numFmtId="164" fontId="5" fillId="0" borderId="0" xfId="0" applyNumberFormat="1" applyFont="1" applyBorder="1" applyAlignment="1" applyProtection="1">
      <alignment horizontal="center" wrapText="1"/>
      <protection/>
    </xf>
    <xf numFmtId="2" fontId="5" fillId="0" borderId="0" xfId="0" applyNumberFormat="1" applyFont="1" applyAlignment="1" applyProtection="1">
      <alignment horizontal="center"/>
      <protection/>
    </xf>
    <xf numFmtId="0" fontId="5" fillId="0" borderId="24" xfId="0" applyFont="1" applyBorder="1" applyAlignment="1" applyProtection="1">
      <alignment horizontal="center"/>
      <protection/>
    </xf>
    <xf numFmtId="0" fontId="5" fillId="0" borderId="26" xfId="0" applyFont="1" applyBorder="1" applyAlignment="1" applyProtection="1">
      <alignment/>
      <protection/>
    </xf>
    <xf numFmtId="0" fontId="5" fillId="0" borderId="27" xfId="0" applyFont="1" applyBorder="1" applyAlignment="1" applyProtection="1">
      <alignment/>
      <protection/>
    </xf>
    <xf numFmtId="0" fontId="5" fillId="0" borderId="28" xfId="0" applyFont="1" applyBorder="1" applyAlignment="1" applyProtection="1">
      <alignment/>
      <protection/>
    </xf>
    <xf numFmtId="0" fontId="52" fillId="0" borderId="0" xfId="0" applyFont="1" applyBorder="1" applyAlignment="1" applyProtection="1">
      <alignment/>
      <protection/>
    </xf>
    <xf numFmtId="3" fontId="5" fillId="0" borderId="24" xfId="0" applyNumberFormat="1" applyFont="1" applyBorder="1" applyAlignment="1" applyProtection="1">
      <alignment horizontal="center"/>
      <protection/>
    </xf>
    <xf numFmtId="0" fontId="51" fillId="0" borderId="20" xfId="0" applyFont="1" applyFill="1" applyBorder="1" applyAlignment="1" applyProtection="1">
      <alignment horizontal="center"/>
      <protection/>
    </xf>
    <xf numFmtId="0" fontId="52" fillId="0" borderId="31" xfId="0" applyFont="1" applyBorder="1" applyAlignment="1" applyProtection="1">
      <alignment horizontal="center"/>
      <protection/>
    </xf>
    <xf numFmtId="0" fontId="52" fillId="0" borderId="21" xfId="0" applyFont="1" applyBorder="1" applyAlignment="1" applyProtection="1">
      <alignment/>
      <protection/>
    </xf>
    <xf numFmtId="0" fontId="52" fillId="0" borderId="22" xfId="0" applyFont="1" applyBorder="1" applyAlignment="1" applyProtection="1">
      <alignment/>
      <protection/>
    </xf>
    <xf numFmtId="0" fontId="52" fillId="0" borderId="23" xfId="0" applyFont="1" applyBorder="1" applyAlignment="1" applyProtection="1">
      <alignment/>
      <protection/>
    </xf>
    <xf numFmtId="164" fontId="5" fillId="0" borderId="31" xfId="0" applyNumberFormat="1" applyFont="1" applyBorder="1" applyAlignment="1" applyProtection="1">
      <alignment horizontal="center"/>
      <protection/>
    </xf>
    <xf numFmtId="3" fontId="5" fillId="0" borderId="31" xfId="0" applyNumberFormat="1" applyFont="1" applyBorder="1" applyAlignment="1" applyProtection="1">
      <alignment horizontal="center"/>
      <protection/>
    </xf>
    <xf numFmtId="167" fontId="52" fillId="0" borderId="31" xfId="0" applyNumberFormat="1" applyFont="1" applyBorder="1" applyAlignment="1" applyProtection="1">
      <alignment/>
      <protection/>
    </xf>
    <xf numFmtId="0" fontId="51" fillId="0" borderId="0" xfId="0" applyFont="1" applyFill="1" applyBorder="1" applyAlignment="1" applyProtection="1">
      <alignment horizontal="center"/>
      <protection/>
    </xf>
    <xf numFmtId="0" fontId="52" fillId="0" borderId="0" xfId="0" applyFont="1" applyBorder="1" applyAlignment="1" applyProtection="1">
      <alignment horizontal="center"/>
      <protection/>
    </xf>
    <xf numFmtId="164" fontId="52" fillId="0" borderId="0" xfId="0" applyNumberFormat="1" applyFont="1" applyBorder="1" applyAlignment="1" applyProtection="1">
      <alignment horizontal="center"/>
      <protection/>
    </xf>
    <xf numFmtId="1" fontId="11" fillId="34" borderId="0" xfId="0" applyNumberFormat="1" applyFont="1" applyFill="1" applyBorder="1" applyAlignment="1" applyProtection="1">
      <alignment horizontal="right"/>
      <protection/>
    </xf>
    <xf numFmtId="167" fontId="55" fillId="0" borderId="0" xfId="0" applyNumberFormat="1" applyFont="1" applyBorder="1" applyAlignment="1" applyProtection="1">
      <alignment/>
      <protection/>
    </xf>
    <xf numFmtId="167" fontId="55" fillId="0" borderId="24" xfId="0" applyNumberFormat="1" applyFont="1" applyBorder="1" applyAlignment="1" applyProtection="1">
      <alignment/>
      <protection/>
    </xf>
    <xf numFmtId="164" fontId="5" fillId="0" borderId="0" xfId="0" applyNumberFormat="1" applyFont="1" applyBorder="1" applyAlignment="1" applyProtection="1">
      <alignment/>
      <protection/>
    </xf>
    <xf numFmtId="167" fontId="56" fillId="0" borderId="24" xfId="0" applyNumberFormat="1" applyFont="1" applyBorder="1" applyAlignment="1" applyProtection="1">
      <alignment/>
      <protection/>
    </xf>
    <xf numFmtId="164" fontId="5" fillId="34" borderId="0" xfId="0" applyNumberFormat="1" applyFont="1" applyFill="1" applyBorder="1" applyAlignment="1" applyProtection="1">
      <alignment horizontal="center"/>
      <protection/>
    </xf>
    <xf numFmtId="1" fontId="5" fillId="34" borderId="0" xfId="0" applyNumberFormat="1" applyFont="1" applyFill="1" applyBorder="1" applyAlignment="1" applyProtection="1">
      <alignment horizontal="center"/>
      <protection/>
    </xf>
    <xf numFmtId="167" fontId="52" fillId="0" borderId="0" xfId="0" applyNumberFormat="1" applyFont="1" applyBorder="1" applyAlignment="1" applyProtection="1">
      <alignment/>
      <protection/>
    </xf>
    <xf numFmtId="0" fontId="35" fillId="34" borderId="0" xfId="0" applyFont="1" applyFill="1" applyBorder="1" applyAlignment="1" applyProtection="1">
      <alignment horizontal="center" vertical="center" wrapText="1"/>
      <protection/>
    </xf>
    <xf numFmtId="164" fontId="5" fillId="34" borderId="0" xfId="0" applyNumberFormat="1" applyFont="1" applyFill="1" applyBorder="1" applyAlignment="1" applyProtection="1">
      <alignment/>
      <protection/>
    </xf>
    <xf numFmtId="0" fontId="5" fillId="34" borderId="0" xfId="0" applyFont="1" applyFill="1" applyAlignment="1" applyProtection="1">
      <alignment horizontal="center"/>
      <protection/>
    </xf>
    <xf numFmtId="0" fontId="5" fillId="34" borderId="0" xfId="0" applyFont="1" applyFill="1" applyAlignment="1" applyProtection="1">
      <alignment/>
      <protection/>
    </xf>
    <xf numFmtId="0" fontId="7" fillId="0" borderId="0" xfId="0" applyFont="1" applyAlignment="1" applyProtection="1">
      <alignment horizontal="center" vertical="center"/>
      <protection/>
    </xf>
    <xf numFmtId="0" fontId="7" fillId="0" borderId="0" xfId="0" applyFont="1" applyAlignment="1" applyProtection="1">
      <alignment horizontal="center"/>
      <protection/>
    </xf>
    <xf numFmtId="16" fontId="5" fillId="0" borderId="0" xfId="0" applyNumberFormat="1" applyFont="1" applyAlignment="1" applyProtection="1">
      <alignment/>
      <protection/>
    </xf>
    <xf numFmtId="0" fontId="9" fillId="0" borderId="0" xfId="0" applyFont="1" applyAlignment="1" applyProtection="1">
      <alignment/>
      <protection/>
    </xf>
    <xf numFmtId="0" fontId="35" fillId="0" borderId="0" xfId="0" applyFont="1" applyAlignment="1" applyProtection="1">
      <alignment/>
      <protection/>
    </xf>
    <xf numFmtId="16" fontId="35" fillId="0" borderId="0" xfId="0" applyNumberFormat="1" applyFont="1" applyAlignment="1" applyProtection="1">
      <alignment/>
      <protection/>
    </xf>
    <xf numFmtId="0" fontId="38" fillId="35" borderId="0" xfId="0" applyFont="1" applyFill="1" applyBorder="1" applyAlignment="1" applyProtection="1">
      <alignment horizontal="left" wrapText="1"/>
      <protection/>
    </xf>
    <xf numFmtId="0" fontId="38" fillId="35" borderId="0" xfId="0" applyFont="1" applyFill="1" applyBorder="1" applyAlignment="1" applyProtection="1">
      <alignment horizontal="center" wrapText="1"/>
      <protection/>
    </xf>
    <xf numFmtId="0" fontId="38" fillId="35" borderId="0" xfId="0" applyFont="1" applyFill="1" applyBorder="1" applyAlignment="1" applyProtection="1">
      <alignment horizontal="center"/>
      <protection/>
    </xf>
    <xf numFmtId="15" fontId="35" fillId="35" borderId="0" xfId="0" applyNumberFormat="1" applyFont="1" applyFill="1" applyAlignment="1" applyProtection="1">
      <alignment/>
      <protection/>
    </xf>
    <xf numFmtId="0" fontId="35" fillId="35" borderId="0" xfId="0" applyFont="1" applyFill="1" applyBorder="1" applyAlignment="1" applyProtection="1">
      <alignment horizontal="left"/>
      <protection/>
    </xf>
    <xf numFmtId="165" fontId="35" fillId="35" borderId="0" xfId="57" applyNumberFormat="1" applyFont="1" applyFill="1" applyBorder="1" applyAlignment="1" applyProtection="1">
      <alignment horizontal="center"/>
      <protection/>
    </xf>
    <xf numFmtId="0" fontId="35" fillId="35" borderId="0" xfId="0" applyFont="1" applyFill="1" applyAlignment="1" applyProtection="1">
      <alignment/>
      <protection/>
    </xf>
    <xf numFmtId="22" fontId="35" fillId="35" borderId="0" xfId="0" applyNumberFormat="1" applyFont="1" applyFill="1" applyAlignment="1" applyProtection="1">
      <alignment/>
      <protection/>
    </xf>
    <xf numFmtId="166" fontId="35" fillId="35" borderId="0" xfId="57" applyNumberFormat="1" applyFont="1" applyFill="1" applyBorder="1" applyAlignment="1" applyProtection="1">
      <alignment horizontal="center"/>
      <protection/>
    </xf>
    <xf numFmtId="0" fontId="38" fillId="35" borderId="0" xfId="0" applyFont="1" applyFill="1" applyBorder="1" applyAlignment="1" applyProtection="1">
      <alignment horizontal="left"/>
      <protection/>
    </xf>
    <xf numFmtId="0" fontId="35" fillId="35" borderId="0" xfId="0" applyFont="1" applyFill="1" applyAlignment="1" applyProtection="1">
      <alignment horizontal="left"/>
      <protection/>
    </xf>
    <xf numFmtId="0" fontId="51" fillId="0" borderId="12" xfId="0" applyFont="1" applyFill="1" applyBorder="1" applyAlignment="1" applyProtection="1">
      <alignment horizontal="center"/>
      <protection/>
    </xf>
    <xf numFmtId="0" fontId="51" fillId="0" borderId="26" xfId="0" applyFont="1" applyBorder="1" applyAlignment="1" applyProtection="1">
      <alignment/>
      <protection/>
    </xf>
    <xf numFmtId="0" fontId="50" fillId="0" borderId="26" xfId="0" applyFont="1" applyBorder="1" applyAlignment="1" applyProtection="1">
      <alignment/>
      <protection/>
    </xf>
    <xf numFmtId="0" fontId="50" fillId="0" borderId="27" xfId="0" applyFont="1" applyBorder="1" applyAlignment="1" applyProtection="1">
      <alignment/>
      <protection/>
    </xf>
    <xf numFmtId="0" fontId="50" fillId="0" borderId="24" xfId="0" applyFont="1" applyBorder="1" applyAlignment="1" applyProtection="1">
      <alignment/>
      <protection/>
    </xf>
    <xf numFmtId="0" fontId="38" fillId="33" borderId="14" xfId="0" applyFont="1" applyFill="1" applyBorder="1" applyAlignment="1" applyProtection="1">
      <alignment horizontal="center" vertical="center" wrapText="1"/>
      <protection/>
    </xf>
    <xf numFmtId="0" fontId="35" fillId="33" borderId="32" xfId="0" applyFont="1" applyFill="1" applyBorder="1" applyAlignment="1" applyProtection="1">
      <alignment horizontal="center" vertical="center"/>
      <protection/>
    </xf>
    <xf numFmtId="0" fontId="35" fillId="33" borderId="33" xfId="0" applyFont="1" applyFill="1" applyBorder="1" applyAlignment="1" applyProtection="1">
      <alignment horizontal="center" vertical="center"/>
      <protection/>
    </xf>
    <xf numFmtId="0" fontId="38" fillId="33" borderId="0" xfId="0" applyFont="1" applyFill="1" applyBorder="1" applyAlignment="1" applyProtection="1">
      <alignment horizontal="center" vertical="top" wrapText="1"/>
      <protection/>
    </xf>
    <xf numFmtId="0" fontId="38" fillId="33" borderId="15" xfId="0" applyFont="1" applyFill="1" applyBorder="1" applyAlignment="1" applyProtection="1">
      <alignment horizontal="center" vertical="top" wrapText="1"/>
      <protection/>
    </xf>
    <xf numFmtId="0" fontId="35" fillId="33" borderId="0" xfId="0" applyFont="1" applyFill="1" applyBorder="1" applyAlignment="1" applyProtection="1">
      <alignment horizontal="left" vertical="top" wrapText="1"/>
      <protection/>
    </xf>
    <xf numFmtId="0" fontId="35" fillId="33" borderId="15" xfId="0" applyFont="1" applyFill="1" applyBorder="1" applyAlignment="1" applyProtection="1">
      <alignment horizontal="left" vertical="top" wrapText="1"/>
      <protection/>
    </xf>
    <xf numFmtId="0" fontId="38" fillId="33" borderId="0" xfId="0" applyFont="1" applyFill="1" applyBorder="1" applyAlignment="1" applyProtection="1">
      <alignment horizontal="left" vertical="top" wrapText="1"/>
      <protection/>
    </xf>
    <xf numFmtId="0" fontId="38" fillId="33" borderId="15" xfId="0" applyFont="1" applyFill="1" applyBorder="1" applyAlignment="1" applyProtection="1">
      <alignment horizontal="left" vertical="top" wrapText="1"/>
      <protection/>
    </xf>
    <xf numFmtId="0" fontId="7" fillId="0" borderId="34" xfId="0" applyFont="1" applyFill="1" applyBorder="1" applyAlignment="1" applyProtection="1">
      <alignment horizontal="left"/>
      <protection locked="0"/>
    </xf>
    <xf numFmtId="0" fontId="5" fillId="0" borderId="32" xfId="0" applyFont="1" applyFill="1" applyBorder="1" applyAlignment="1" applyProtection="1">
      <alignment horizontal="left"/>
      <protection locked="0"/>
    </xf>
    <xf numFmtId="0" fontId="5" fillId="0" borderId="33" xfId="0" applyFont="1" applyFill="1" applyBorder="1" applyAlignment="1" applyProtection="1">
      <alignment horizontal="left"/>
      <protection locked="0"/>
    </xf>
    <xf numFmtId="0" fontId="7" fillId="0" borderId="32" xfId="0" applyFont="1" applyFill="1" applyBorder="1" applyAlignment="1" applyProtection="1">
      <alignment horizontal="left"/>
      <protection locked="0"/>
    </xf>
    <xf numFmtId="0" fontId="7" fillId="0" borderId="33" xfId="0" applyFont="1" applyFill="1" applyBorder="1" applyAlignment="1" applyProtection="1">
      <alignment horizontal="left"/>
      <protection locked="0"/>
    </xf>
    <xf numFmtId="20" fontId="5" fillId="0" borderId="32" xfId="0" applyNumberFormat="1" applyFont="1" applyFill="1" applyBorder="1" applyAlignment="1" applyProtection="1">
      <alignment horizontal="right"/>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20" fontId="7" fillId="0" borderId="32" xfId="0" applyNumberFormat="1" applyFont="1" applyFill="1" applyBorder="1" applyAlignment="1" applyProtection="1">
      <alignment horizontal="right"/>
      <protection locked="0"/>
    </xf>
    <xf numFmtId="0" fontId="7" fillId="0" borderId="0" xfId="0" applyFont="1" applyAlignment="1" applyProtection="1">
      <alignment horizontal="center" vertical="center"/>
      <protection/>
    </xf>
    <xf numFmtId="0" fontId="7" fillId="0" borderId="34" xfId="0" applyFont="1" applyFill="1" applyBorder="1" applyAlignment="1" applyProtection="1">
      <alignment horizontal="right"/>
      <protection locked="0"/>
    </xf>
    <xf numFmtId="0" fontId="7" fillId="0" borderId="32" xfId="0" applyFont="1" applyFill="1" applyBorder="1" applyAlignment="1" applyProtection="1">
      <alignment horizontal="right"/>
      <protection locked="0"/>
    </xf>
    <xf numFmtId="0" fontId="7" fillId="0" borderId="33" xfId="0" applyFont="1" applyFill="1" applyBorder="1" applyAlignment="1" applyProtection="1">
      <alignment horizontal="right"/>
      <protection locked="0"/>
    </xf>
    <xf numFmtId="0" fontId="7" fillId="0" borderId="34" xfId="0" applyFont="1" applyFill="1" applyBorder="1" applyAlignment="1" applyProtection="1">
      <alignment horizontal="left"/>
      <protection/>
    </xf>
    <xf numFmtId="0" fontId="5" fillId="0" borderId="32" xfId="0" applyFont="1" applyFill="1" applyBorder="1" applyAlignment="1" applyProtection="1">
      <alignment horizontal="left"/>
      <protection/>
    </xf>
    <xf numFmtId="0" fontId="5" fillId="0" borderId="33" xfId="0" applyFont="1" applyFill="1" applyBorder="1" applyAlignment="1" applyProtection="1">
      <alignment horizontal="left"/>
      <protection/>
    </xf>
    <xf numFmtId="0" fontId="5" fillId="0" borderId="32" xfId="0" applyFont="1" applyFill="1" applyBorder="1" applyAlignment="1" applyProtection="1">
      <alignment/>
      <protection locked="0"/>
    </xf>
    <xf numFmtId="0" fontId="5" fillId="0" borderId="33" xfId="0" applyFont="1" applyFill="1" applyBorder="1" applyAlignment="1" applyProtection="1">
      <alignment/>
      <protection locked="0"/>
    </xf>
    <xf numFmtId="0" fontId="5" fillId="34" borderId="0" xfId="0" applyFont="1" applyFill="1" applyBorder="1" applyAlignment="1" applyProtection="1">
      <alignment horizontal="center" vertical="center"/>
      <protection/>
    </xf>
    <xf numFmtId="0" fontId="57" fillId="33" borderId="0" xfId="0" applyFont="1" applyFill="1" applyBorder="1" applyAlignment="1" applyProtection="1">
      <alignment horizontal="center" vertical="center" wrapText="1"/>
      <protection/>
    </xf>
    <xf numFmtId="0" fontId="35" fillId="33" borderId="0" xfId="0" applyFont="1" applyFill="1" applyBorder="1" applyAlignment="1" applyProtection="1">
      <alignment horizontal="center" vertical="top" wrapText="1"/>
      <protection/>
    </xf>
    <xf numFmtId="0" fontId="35" fillId="33" borderId="15" xfId="0" applyFont="1" applyFill="1" applyBorder="1" applyAlignment="1" applyProtection="1">
      <alignment horizontal="center" vertical="top" wrapText="1"/>
      <protection/>
    </xf>
    <xf numFmtId="0" fontId="7" fillId="0" borderId="35" xfId="0" applyFont="1" applyFill="1" applyBorder="1" applyAlignment="1" applyProtection="1">
      <alignment horizontal="left"/>
      <protection locked="0"/>
    </xf>
    <xf numFmtId="0" fontId="0" fillId="0" borderId="14" xfId="0" applyBorder="1" applyAlignment="1" applyProtection="1">
      <alignment/>
      <protection locked="0"/>
    </xf>
    <xf numFmtId="0" fontId="0" fillId="0" borderId="19" xfId="0" applyBorder="1" applyAlignment="1" applyProtection="1">
      <alignment/>
      <protection locked="0"/>
    </xf>
    <xf numFmtId="0" fontId="58" fillId="0" borderId="0" xfId="0" applyFont="1" applyFill="1" applyBorder="1" applyAlignment="1" applyProtection="1">
      <alignment horizontal="left" vertical="top" wrapText="1"/>
      <protection/>
    </xf>
    <xf numFmtId="0" fontId="0" fillId="0" borderId="0" xfId="0" applyAlignment="1" applyProtection="1">
      <alignment horizontal="left" vertical="top"/>
      <protection/>
    </xf>
    <xf numFmtId="0" fontId="51" fillId="0" borderId="36" xfId="0" applyFont="1" applyBorder="1" applyAlignment="1" applyProtection="1">
      <alignment horizontal="center"/>
      <protection/>
    </xf>
    <xf numFmtId="0" fontId="19" fillId="0" borderId="37" xfId="0" applyFont="1" applyBorder="1" applyAlignment="1" applyProtection="1">
      <alignment horizontal="center"/>
      <protection/>
    </xf>
    <xf numFmtId="0" fontId="19" fillId="0" borderId="38" xfId="0" applyFont="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0</xdr:row>
      <xdr:rowOff>57150</xdr:rowOff>
    </xdr:from>
    <xdr:to>
      <xdr:col>2</xdr:col>
      <xdr:colOff>609600</xdr:colOff>
      <xdr:row>0</xdr:row>
      <xdr:rowOff>857250</xdr:rowOff>
    </xdr:to>
    <xdr:pic>
      <xdr:nvPicPr>
        <xdr:cNvPr id="1" name="Picture 6"/>
        <xdr:cNvPicPr preferRelativeResize="1">
          <a:picLocks noChangeAspect="1"/>
        </xdr:cNvPicPr>
      </xdr:nvPicPr>
      <xdr:blipFill>
        <a:blip r:embed="rId1"/>
        <a:stretch>
          <a:fillRect/>
        </a:stretch>
      </xdr:blipFill>
      <xdr:spPr>
        <a:xfrm>
          <a:off x="352425" y="57150"/>
          <a:ext cx="2457450" cy="800100"/>
        </a:xfrm>
        <a:prstGeom prst="rect">
          <a:avLst/>
        </a:prstGeom>
        <a:noFill/>
        <a:ln w="9525" cmpd="sng">
          <a:noFill/>
        </a:ln>
      </xdr:spPr>
    </xdr:pic>
    <xdr:clientData/>
  </xdr:twoCellAnchor>
  <xdr:twoCellAnchor>
    <xdr:from>
      <xdr:col>9</xdr:col>
      <xdr:colOff>466725</xdr:colOff>
      <xdr:row>0</xdr:row>
      <xdr:rowOff>161925</xdr:rowOff>
    </xdr:from>
    <xdr:to>
      <xdr:col>13</xdr:col>
      <xdr:colOff>847725</xdr:colOff>
      <xdr:row>0</xdr:row>
      <xdr:rowOff>847725</xdr:rowOff>
    </xdr:to>
    <xdr:sp>
      <xdr:nvSpPr>
        <xdr:cNvPr id="2" name="TextBox 12"/>
        <xdr:cNvSpPr txBox="1">
          <a:spLocks noChangeArrowheads="1"/>
        </xdr:cNvSpPr>
      </xdr:nvSpPr>
      <xdr:spPr>
        <a:xfrm>
          <a:off x="8220075" y="161925"/>
          <a:ext cx="1933575" cy="685800"/>
        </a:xfrm>
        <a:prstGeom prst="rect">
          <a:avLst/>
        </a:prstGeom>
        <a:noFill/>
        <a:ln w="9525" cmpd="sng">
          <a:noFill/>
        </a:ln>
      </xdr:spPr>
      <xdr:txBody>
        <a:bodyPr vertOverflow="clip" wrap="square"/>
        <a:p>
          <a:pPr algn="r">
            <a:defRPr/>
          </a:pPr>
          <a:r>
            <a:rPr lang="en-US" cap="none" sz="1050" b="0" i="0" u="none" baseline="0">
              <a:solidFill>
                <a:srgbClr val="FFFFFF"/>
              </a:solidFill>
              <a:latin typeface="Calibri"/>
              <a:ea typeface="Calibri"/>
              <a:cs typeface="Calibri"/>
            </a:rPr>
            <a:t>Encore Representative:</a:t>
          </a:r>
          <a:r>
            <a:rPr lang="en-US" cap="none" sz="1050" b="0" i="0" u="none" baseline="0">
              <a:solidFill>
                <a:srgbClr val="FFFFFF"/>
              </a:solidFill>
              <a:latin typeface="Calibri"/>
              <a:ea typeface="Calibri"/>
              <a:cs typeface="Calibri"/>
            </a:rPr>
            <a:t> </a:t>
          </a:r>
          <a:r>
            <a:rPr lang="en-US" cap="none" sz="1050" b="0" i="0" u="none" baseline="0">
              <a:solidFill>
                <a:srgbClr val="FFFFFF"/>
              </a:solidFill>
              <a:latin typeface="Calibri"/>
              <a:ea typeface="Calibri"/>
              <a:cs typeface="Calibri"/>
            </a:rPr>
            <a:t>
</a:t>
          </a:r>
          <a:r>
            <a:rPr lang="en-US" cap="none" sz="1050" b="0" i="0" u="none" baseline="0">
              <a:solidFill>
                <a:srgbClr val="FFFFFF"/>
              </a:solidFill>
              <a:latin typeface="Calibri"/>
              <a:ea typeface="Calibri"/>
              <a:cs typeface="Calibri"/>
            </a:rPr>
            <a:t>Statler Lee
</a:t>
          </a:r>
          <a:r>
            <a:rPr lang="en-US" cap="none" sz="1050" b="0" i="0" u="none" baseline="0">
              <a:solidFill>
                <a:srgbClr val="FFFFFF"/>
              </a:solidFill>
              <a:latin typeface="Calibri"/>
              <a:ea typeface="Calibri"/>
              <a:cs typeface="Calibri"/>
            </a:rPr>
            <a:t>ticc@encoreglobal.com</a:t>
          </a:r>
        </a:p>
      </xdr:txBody>
    </xdr:sp>
    <xdr:clientData/>
  </xdr:twoCellAnchor>
  <xdr:twoCellAnchor>
    <xdr:from>
      <xdr:col>2</xdr:col>
      <xdr:colOff>1323975</xdr:colOff>
      <xdr:row>0</xdr:row>
      <xdr:rowOff>123825</xdr:rowOff>
    </xdr:from>
    <xdr:to>
      <xdr:col>8</xdr:col>
      <xdr:colOff>1123950</xdr:colOff>
      <xdr:row>0</xdr:row>
      <xdr:rowOff>847725</xdr:rowOff>
    </xdr:to>
    <xdr:sp>
      <xdr:nvSpPr>
        <xdr:cNvPr id="3" name="TextBox 7"/>
        <xdr:cNvSpPr txBox="1">
          <a:spLocks noChangeArrowheads="1"/>
        </xdr:cNvSpPr>
      </xdr:nvSpPr>
      <xdr:spPr>
        <a:xfrm>
          <a:off x="3524250" y="123825"/>
          <a:ext cx="4200525" cy="723900"/>
        </a:xfrm>
        <a:prstGeom prst="rect">
          <a:avLst/>
        </a:prstGeom>
        <a:noFill/>
        <a:ln w="9525" cmpd="sng">
          <a:noFill/>
        </a:ln>
      </xdr:spPr>
      <xdr:txBody>
        <a:bodyPr vertOverflow="clip" wrap="square" anchor="ctr"/>
        <a:p>
          <a:pPr algn="ctr">
            <a:defRPr/>
          </a:pPr>
          <a:r>
            <a:rPr lang="en-US" cap="none" sz="1800" b="0" i="0" u="none" baseline="0">
              <a:solidFill>
                <a:srgbClr val="FFFFFF"/>
              </a:solidFill>
              <a:latin typeface="Calibri"/>
              <a:ea typeface="Calibri"/>
              <a:cs typeface="Calibri"/>
            </a:rPr>
            <a:t>Exhibitor Services - Internet</a:t>
          </a:r>
          <a:r>
            <a:rPr lang="en-US" cap="none" sz="1800" b="0" i="0" u="none" baseline="0">
              <a:solidFill>
                <a:srgbClr val="FFFFFF"/>
              </a:solidFill>
              <a:latin typeface="Calibri"/>
              <a:ea typeface="Calibri"/>
              <a:cs typeface="Calibri"/>
            </a:rPr>
            <a:t> Services
</a:t>
          </a:r>
          <a:r>
            <a:rPr lang="en-US" cap="none" sz="1800" b="0" i="0" u="none" baseline="0">
              <a:solidFill>
                <a:srgbClr val="FFFFFF"/>
              </a:solidFill>
              <a:latin typeface="Calibri"/>
              <a:ea typeface="Calibri"/>
              <a:cs typeface="Calibri"/>
            </a:rPr>
            <a:t>
</a:t>
          </a:r>
        </a:p>
      </xdr:txBody>
    </xdr:sp>
    <xdr:clientData/>
  </xdr:twoCellAnchor>
  <xdr:twoCellAnchor>
    <xdr:from>
      <xdr:col>0</xdr:col>
      <xdr:colOff>47625</xdr:colOff>
      <xdr:row>45</xdr:row>
      <xdr:rowOff>47625</xdr:rowOff>
    </xdr:from>
    <xdr:to>
      <xdr:col>13</xdr:col>
      <xdr:colOff>847725</xdr:colOff>
      <xdr:row>60</xdr:row>
      <xdr:rowOff>209550</xdr:rowOff>
    </xdr:to>
    <xdr:sp>
      <xdr:nvSpPr>
        <xdr:cNvPr id="4" name="TextBox 8"/>
        <xdr:cNvSpPr txBox="1">
          <a:spLocks noChangeArrowheads="1"/>
        </xdr:cNvSpPr>
      </xdr:nvSpPr>
      <xdr:spPr>
        <a:xfrm>
          <a:off x="47625" y="9639300"/>
          <a:ext cx="10106025" cy="3190875"/>
        </a:xfrm>
        <a:prstGeom prst="rect">
          <a:avLst/>
        </a:prstGeom>
        <a:noFill/>
        <a:ln w="9525" cmpd="sng">
          <a:noFill/>
        </a:ln>
      </xdr:spPr>
      <xdr:txBody>
        <a:bodyPr vertOverflow="clip" wrap="square" anchor="ctr"/>
        <a:p>
          <a:pPr algn="l">
            <a:defRPr/>
          </a:pPr>
          <a:r>
            <a:rPr lang="en-US" cap="none" sz="1100" b="1" i="0" u="none" baseline="0">
              <a:solidFill>
                <a:srgbClr val="000000"/>
              </a:solidFill>
              <a:latin typeface="Calibri"/>
              <a:ea typeface="Calibri"/>
              <a:cs typeface="Calibri"/>
            </a:rPr>
            <a:t>SUPPLEMENTARY TERMS &amp; CONDITIONS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EVENT CANCELLATION. If Customer cancels the Event or the provision of audiovisual equipment, labour, or services by Encore 30 days or more before the first day of the
Event, no cancellation charges will apply, except forany expenses actually incurred or services actually rendered by Encore, which will be payable by Customer.
Cancellations received 29 to 15 days before the first day of the Event will be subject to a cancellation charge equal to 50% of the charges contained in the Event Quote.
Cancellations received 14 to 3 days before the first day of the Event will be subject to a cancellation charge of 75% of the charges contained in the Event Quote.
Cancellations received less than 3 days (72 hours) before the first day of the Event or the start of load-in, whichever is earlier, orafter equipment has departed from its
storage facility, will be subject to a cancellation charge equal to 100% of the total charges set out in the Event Quote. Customeragrees and acknowledges that the
cancellation charges described in this paragraph are reasonable and appropriate under the circumstances if Customer cancels the Event or cancels the provision of
audiovisual equipment, labour, or services by Encore, and that such charges are not a penalty. Cancellation fees, including fees to coverany incurred Encore costs, will be
due immediately upon any such cancellation by Customer. ALL CANCELLATION NOTICES MUST BE IN WRITING AND RECEIVED BY ENCORE'S ONSITE REPRESENTATIVES
BEFORE BECOMING EFFECTIVE. IF ANY CUSTOM SETS, GOBOS, OR OTHER CUSTOM MATERIALS HAVE BEEN ORDERED FOR AN EVENT, AN ADDITIONAL CANCELLATION FEE
WILL BE APPLICABLE AND DUE TO Encore REGARDLESS OF THE DATE OF CANCELLATION IN AN AMOUNT EQUAL TO THE DIRECT AND INDIRECT COSTS INCURRED BY Encore
OR ITS AFFILIATES IN SECURING OR CONSTRUCTING SUCH CUSTOM MATERIALS PLUS A 15% RESTOCKING FEE.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90"/>
  <sheetViews>
    <sheetView showGridLines="0" tabSelected="1" zoomScalePageLayoutView="0" workbookViewId="0" topLeftCell="A1">
      <selection activeCell="B2" sqref="B2:D2"/>
    </sheetView>
  </sheetViews>
  <sheetFormatPr defaultColWidth="8.7109375" defaultRowHeight="12.75"/>
  <cols>
    <col min="1" max="1" width="15.57421875" style="14" customWidth="1"/>
    <col min="2" max="2" width="17.421875" style="14" bestFit="1" customWidth="1"/>
    <col min="3" max="3" width="20.421875" style="14" customWidth="1"/>
    <col min="4" max="4" width="15.7109375" style="14" customWidth="1"/>
    <col min="5" max="5" width="5.28125" style="14" customWidth="1"/>
    <col min="6" max="6" width="2.28125" style="14" customWidth="1"/>
    <col min="7" max="7" width="22.28125" style="14" customWidth="1"/>
    <col min="8" max="8" width="1.1484375" style="14" hidden="1" customWidth="1"/>
    <col min="9" max="9" width="24.28125" style="14" customWidth="1"/>
    <col min="10" max="10" width="14.00390625" style="14" hidden="1" customWidth="1"/>
    <col min="11" max="11" width="16.28125" style="14" customWidth="1"/>
    <col min="12" max="12" width="6.8515625" style="14" hidden="1" customWidth="1"/>
    <col min="13" max="13" width="12.28125" style="14" hidden="1" customWidth="1"/>
    <col min="14" max="14" width="12.7109375" style="14" customWidth="1"/>
    <col min="15" max="15" width="22.421875" style="14" hidden="1" customWidth="1"/>
    <col min="16" max="16" width="10.8515625" style="14" hidden="1" customWidth="1"/>
    <col min="17" max="17" width="17.421875" style="13" hidden="1" customWidth="1"/>
    <col min="18" max="18" width="11.28125" style="13" hidden="1" customWidth="1"/>
    <col min="19" max="19" width="10.7109375" style="14" hidden="1" customWidth="1"/>
    <col min="20" max="20" width="8.7109375" style="14" customWidth="1"/>
    <col min="21" max="16384" width="8.7109375" style="14" customWidth="1"/>
  </cols>
  <sheetData>
    <row r="1" spans="1:16" ht="67.5" customHeight="1" thickBot="1">
      <c r="A1" s="9"/>
      <c r="B1" s="9"/>
      <c r="C1" s="10">
        <v>100</v>
      </c>
      <c r="D1" s="6" t="s">
        <v>19</v>
      </c>
      <c r="E1" s="11"/>
      <c r="F1" s="6">
        <v>1</v>
      </c>
      <c r="G1" s="117"/>
      <c r="H1" s="117"/>
      <c r="I1" s="117"/>
      <c r="J1" s="117"/>
      <c r="K1" s="118"/>
      <c r="L1" s="118"/>
      <c r="M1" s="118"/>
      <c r="N1" s="119"/>
      <c r="O1" s="12"/>
      <c r="P1" s="12"/>
    </row>
    <row r="2" spans="1:16" ht="15" customHeight="1" thickBot="1">
      <c r="A2" s="15" t="s">
        <v>0</v>
      </c>
      <c r="B2" s="126"/>
      <c r="C2" s="129"/>
      <c r="D2" s="130"/>
      <c r="E2" s="16"/>
      <c r="F2" s="17"/>
      <c r="G2" s="15" t="s">
        <v>7</v>
      </c>
      <c r="H2" s="18"/>
      <c r="I2" s="126"/>
      <c r="J2" s="127"/>
      <c r="K2" s="127"/>
      <c r="L2" s="127"/>
      <c r="M2" s="127"/>
      <c r="N2" s="128"/>
      <c r="O2" s="19"/>
      <c r="P2" s="19"/>
    </row>
    <row r="3" spans="1:16" ht="15" customHeight="1" thickBot="1">
      <c r="A3" s="15" t="s">
        <v>1</v>
      </c>
      <c r="B3" s="126"/>
      <c r="C3" s="129"/>
      <c r="D3" s="130"/>
      <c r="E3" s="16"/>
      <c r="F3" s="17"/>
      <c r="G3" s="15" t="s">
        <v>45</v>
      </c>
      <c r="H3" s="18"/>
      <c r="I3" s="139" t="s">
        <v>60</v>
      </c>
      <c r="J3" s="140"/>
      <c r="K3" s="140"/>
      <c r="L3" s="140"/>
      <c r="M3" s="140"/>
      <c r="N3" s="141"/>
      <c r="O3" s="19"/>
      <c r="P3" s="19"/>
    </row>
    <row r="4" spans="1:16" ht="15" customHeight="1" thickBot="1">
      <c r="A4" s="15" t="s">
        <v>2</v>
      </c>
      <c r="B4" s="136"/>
      <c r="C4" s="137"/>
      <c r="D4" s="138"/>
      <c r="E4" s="16"/>
      <c r="F4" s="17"/>
      <c r="G4" s="15" t="s">
        <v>8</v>
      </c>
      <c r="H4" s="18"/>
      <c r="I4" s="126"/>
      <c r="J4" s="127"/>
      <c r="K4" s="142"/>
      <c r="L4" s="142"/>
      <c r="M4" s="142"/>
      <c r="N4" s="143"/>
      <c r="O4" s="19"/>
      <c r="P4" s="19"/>
    </row>
    <row r="5" spans="1:16" ht="15" customHeight="1" thickBot="1">
      <c r="A5" s="15" t="s">
        <v>3</v>
      </c>
      <c r="B5" s="1"/>
      <c r="C5" s="20"/>
      <c r="D5" s="16"/>
      <c r="E5" s="16"/>
      <c r="F5" s="20"/>
      <c r="G5" s="15" t="s">
        <v>10</v>
      </c>
      <c r="H5" s="18"/>
      <c r="I5" s="2"/>
      <c r="K5" s="15" t="s">
        <v>11</v>
      </c>
      <c r="L5" s="131"/>
      <c r="M5" s="132"/>
      <c r="N5" s="133"/>
      <c r="O5" s="21"/>
      <c r="P5" s="21"/>
    </row>
    <row r="6" spans="1:16" ht="15" customHeight="1" thickBot="1">
      <c r="A6" s="15" t="s">
        <v>57</v>
      </c>
      <c r="B6" s="1"/>
      <c r="C6" s="22"/>
      <c r="D6" s="16"/>
      <c r="E6" s="16"/>
      <c r="F6" s="20"/>
      <c r="G6" s="15" t="s">
        <v>12</v>
      </c>
      <c r="H6" s="18"/>
      <c r="I6" s="2"/>
      <c r="K6" s="15" t="s">
        <v>11</v>
      </c>
      <c r="L6" s="134"/>
      <c r="M6" s="132"/>
      <c r="N6" s="133"/>
      <c r="O6" s="21"/>
      <c r="P6" s="21"/>
    </row>
    <row r="7" spans="1:16" ht="15" customHeight="1" thickBot="1">
      <c r="A7" s="15" t="s">
        <v>4</v>
      </c>
      <c r="B7" s="126"/>
      <c r="C7" s="127"/>
      <c r="D7" s="128"/>
      <c r="E7" s="23"/>
      <c r="F7" s="20"/>
      <c r="G7" s="15" t="s">
        <v>13</v>
      </c>
      <c r="H7" s="18"/>
      <c r="I7" s="3"/>
      <c r="K7" s="15" t="s">
        <v>11</v>
      </c>
      <c r="L7" s="134"/>
      <c r="M7" s="132"/>
      <c r="N7" s="133"/>
      <c r="O7" s="21"/>
      <c r="P7" s="21"/>
    </row>
    <row r="8" spans="1:16" ht="15" customHeight="1" thickBot="1">
      <c r="A8" s="15" t="s">
        <v>5</v>
      </c>
      <c r="B8" s="126"/>
      <c r="C8" s="129"/>
      <c r="D8" s="130"/>
      <c r="E8" s="16"/>
      <c r="F8" s="20"/>
      <c r="G8" s="24"/>
      <c r="H8" s="20"/>
      <c r="I8" s="20"/>
      <c r="J8" s="20"/>
      <c r="K8" s="20"/>
      <c r="L8" s="20"/>
      <c r="M8" s="20"/>
      <c r="N8" s="25"/>
      <c r="O8" s="21"/>
      <c r="P8" s="21"/>
    </row>
    <row r="9" spans="1:16" ht="15" customHeight="1" thickBot="1">
      <c r="A9" s="15" t="s">
        <v>6</v>
      </c>
      <c r="B9" s="126"/>
      <c r="C9" s="127"/>
      <c r="D9" s="128"/>
      <c r="E9" s="23"/>
      <c r="F9" s="20"/>
      <c r="G9" s="15" t="s">
        <v>14</v>
      </c>
      <c r="H9" s="18"/>
      <c r="I9" s="126"/>
      <c r="J9" s="127"/>
      <c r="K9" s="127"/>
      <c r="L9" s="127"/>
      <c r="M9" s="127"/>
      <c r="N9" s="128"/>
      <c r="O9" s="19"/>
      <c r="P9" s="19"/>
    </row>
    <row r="10" spans="1:16" ht="15" customHeight="1">
      <c r="A10" s="15" t="s">
        <v>9</v>
      </c>
      <c r="B10" s="7"/>
      <c r="C10" s="15" t="s">
        <v>37</v>
      </c>
      <c r="D10" s="8"/>
      <c r="E10" s="16"/>
      <c r="F10" s="20"/>
      <c r="G10" s="15" t="s">
        <v>38</v>
      </c>
      <c r="H10" s="18"/>
      <c r="I10" s="148"/>
      <c r="J10" s="149"/>
      <c r="K10" s="149"/>
      <c r="L10" s="149"/>
      <c r="M10" s="149"/>
      <c r="N10" s="150"/>
      <c r="O10" s="26"/>
      <c r="P10" s="26"/>
    </row>
    <row r="11" spans="1:16" ht="15" customHeight="1">
      <c r="A11" s="20"/>
      <c r="B11" s="20"/>
      <c r="C11" s="20"/>
      <c r="D11" s="20"/>
      <c r="E11" s="20"/>
      <c r="F11" s="20"/>
      <c r="G11" s="20"/>
      <c r="H11" s="20"/>
      <c r="I11" s="20"/>
      <c r="J11" s="20"/>
      <c r="K11" s="20"/>
      <c r="L11" s="20"/>
      <c r="M11" s="20"/>
      <c r="N11" s="20"/>
      <c r="O11" s="18"/>
      <c r="P11" s="18"/>
    </row>
    <row r="12" spans="1:16" ht="15" customHeight="1">
      <c r="A12" s="20"/>
      <c r="B12" s="20"/>
      <c r="C12" s="20"/>
      <c r="D12" s="20"/>
      <c r="E12" s="20"/>
      <c r="F12" s="20"/>
      <c r="G12" s="20"/>
      <c r="H12" s="20"/>
      <c r="I12" s="20"/>
      <c r="J12" s="20"/>
      <c r="K12" s="20"/>
      <c r="L12" s="20"/>
      <c r="M12" s="20"/>
      <c r="N12" s="20"/>
      <c r="O12" s="18"/>
      <c r="P12" s="18"/>
    </row>
    <row r="13" spans="1:14" ht="15" customHeight="1">
      <c r="A13" s="120" t="s">
        <v>39</v>
      </c>
      <c r="B13" s="120"/>
      <c r="C13" s="120"/>
      <c r="D13" s="120"/>
      <c r="E13" s="120"/>
      <c r="F13" s="120"/>
      <c r="G13" s="120"/>
      <c r="H13" s="120"/>
      <c r="I13" s="120"/>
      <c r="J13" s="120"/>
      <c r="K13" s="120"/>
      <c r="L13" s="120"/>
      <c r="M13" s="120"/>
      <c r="N13" s="121"/>
    </row>
    <row r="14" spans="1:14" ht="15" customHeight="1">
      <c r="A14" s="122"/>
      <c r="B14" s="122"/>
      <c r="C14" s="122"/>
      <c r="D14" s="122"/>
      <c r="E14" s="122"/>
      <c r="F14" s="122"/>
      <c r="G14" s="122"/>
      <c r="H14" s="122"/>
      <c r="I14" s="122"/>
      <c r="J14" s="122"/>
      <c r="K14" s="122"/>
      <c r="L14" s="122"/>
      <c r="M14" s="122"/>
      <c r="N14" s="123"/>
    </row>
    <row r="15" spans="1:14" ht="15" customHeight="1">
      <c r="A15" s="124" t="s">
        <v>74</v>
      </c>
      <c r="B15" s="124"/>
      <c r="C15" s="124"/>
      <c r="D15" s="124"/>
      <c r="E15" s="124"/>
      <c r="F15" s="124"/>
      <c r="G15" s="124"/>
      <c r="H15" s="124"/>
      <c r="I15" s="124"/>
      <c r="J15" s="124"/>
      <c r="K15" s="124"/>
      <c r="L15" s="124"/>
      <c r="M15" s="124"/>
      <c r="N15" s="125"/>
    </row>
    <row r="16" spans="1:14" ht="15" customHeight="1">
      <c r="A16" s="124" t="s">
        <v>40</v>
      </c>
      <c r="B16" s="124"/>
      <c r="C16" s="124"/>
      <c r="D16" s="124"/>
      <c r="E16" s="124"/>
      <c r="F16" s="124"/>
      <c r="G16" s="124"/>
      <c r="H16" s="124"/>
      <c r="I16" s="124"/>
      <c r="J16" s="124"/>
      <c r="K16" s="124"/>
      <c r="L16" s="124"/>
      <c r="M16" s="124"/>
      <c r="N16" s="125"/>
    </row>
    <row r="17" spans="1:14" ht="15" customHeight="1">
      <c r="A17" s="124" t="s">
        <v>41</v>
      </c>
      <c r="B17" s="124"/>
      <c r="C17" s="124"/>
      <c r="D17" s="124"/>
      <c r="E17" s="124"/>
      <c r="F17" s="124"/>
      <c r="G17" s="124"/>
      <c r="H17" s="124"/>
      <c r="I17" s="124"/>
      <c r="J17" s="124"/>
      <c r="K17" s="124"/>
      <c r="L17" s="124"/>
      <c r="M17" s="124"/>
      <c r="N17" s="125"/>
    </row>
    <row r="18" spans="1:14" ht="15" customHeight="1">
      <c r="A18" s="146"/>
      <c r="B18" s="146"/>
      <c r="C18" s="146"/>
      <c r="D18" s="146"/>
      <c r="E18" s="146"/>
      <c r="F18" s="146"/>
      <c r="G18" s="146"/>
      <c r="H18" s="146"/>
      <c r="I18" s="146"/>
      <c r="J18" s="146"/>
      <c r="K18" s="146"/>
      <c r="L18" s="146"/>
      <c r="M18" s="146"/>
      <c r="N18" s="147"/>
    </row>
    <row r="19" spans="1:14" ht="15" customHeight="1" thickBot="1">
      <c r="A19" s="27"/>
      <c r="B19" s="27"/>
      <c r="C19" s="27"/>
      <c r="D19" s="27"/>
      <c r="E19" s="27"/>
      <c r="F19" s="27"/>
      <c r="G19" s="27"/>
      <c r="H19" s="27"/>
      <c r="I19" s="27"/>
      <c r="J19" s="27"/>
      <c r="K19" s="27"/>
      <c r="L19" s="27"/>
      <c r="M19" s="27"/>
      <c r="N19" s="27"/>
    </row>
    <row r="20" spans="1:18" ht="14.25">
      <c r="A20" s="28" t="s">
        <v>15</v>
      </c>
      <c r="B20" s="29" t="s">
        <v>36</v>
      </c>
      <c r="C20" s="153" t="s">
        <v>52</v>
      </c>
      <c r="D20" s="154"/>
      <c r="E20" s="154"/>
      <c r="F20" s="154"/>
      <c r="G20" s="154"/>
      <c r="H20" s="154"/>
      <c r="I20" s="155"/>
      <c r="J20" s="30" t="s">
        <v>42</v>
      </c>
      <c r="K20" s="30" t="s">
        <v>58</v>
      </c>
      <c r="L20" s="31" t="s">
        <v>43</v>
      </c>
      <c r="M20" s="32" t="s">
        <v>46</v>
      </c>
      <c r="N20" s="33" t="s">
        <v>59</v>
      </c>
      <c r="P20" s="14" t="s">
        <v>56</v>
      </c>
      <c r="Q20" s="34" t="s">
        <v>54</v>
      </c>
      <c r="R20" s="35" t="s">
        <v>55</v>
      </c>
    </row>
    <row r="21" spans="1:18" s="43" customFormat="1" ht="15" customHeight="1" thickBot="1">
      <c r="A21" s="36" t="s">
        <v>76</v>
      </c>
      <c r="B21" s="37"/>
      <c r="C21" s="38"/>
      <c r="D21" s="38"/>
      <c r="E21" s="38"/>
      <c r="F21" s="38"/>
      <c r="G21" s="38"/>
      <c r="H21" s="38"/>
      <c r="I21" s="39"/>
      <c r="J21" s="40"/>
      <c r="K21" s="41"/>
      <c r="L21" s="41"/>
      <c r="M21" s="42"/>
      <c r="N21" s="42"/>
      <c r="P21" s="43" t="s">
        <v>53</v>
      </c>
      <c r="Q21" s="34"/>
      <c r="R21" s="35"/>
    </row>
    <row r="22" spans="1:19" ht="14.25" customHeight="1">
      <c r="A22" s="4"/>
      <c r="B22" s="44" t="s">
        <v>64</v>
      </c>
      <c r="C22" s="45" t="s">
        <v>71</v>
      </c>
      <c r="D22" s="46"/>
      <c r="E22" s="46"/>
      <c r="F22" s="46"/>
      <c r="G22" s="46"/>
      <c r="H22" s="46"/>
      <c r="I22" s="47"/>
      <c r="J22" s="48">
        <f>292.05*$F$1</f>
        <v>292.05</v>
      </c>
      <c r="K22" s="49">
        <v>250</v>
      </c>
      <c r="L22" s="50">
        <f>1*$F$1</f>
        <v>1</v>
      </c>
      <c r="M22" s="51">
        <f aca="true" t="shared" si="0" ref="M22:M29">A22*J22*L22</f>
        <v>0</v>
      </c>
      <c r="N22" s="51">
        <f>+IF(A22="","",+A22*K22)</f>
      </c>
      <c r="P22" s="43" t="s">
        <v>53</v>
      </c>
      <c r="Q22" s="34">
        <v>76.4</v>
      </c>
      <c r="R22" s="35">
        <v>0.8</v>
      </c>
      <c r="S22" s="52"/>
    </row>
    <row r="23" spans="1:19" ht="14.25" customHeight="1">
      <c r="A23" s="4"/>
      <c r="B23" s="53" t="s">
        <v>65</v>
      </c>
      <c r="C23" s="45" t="s">
        <v>72</v>
      </c>
      <c r="D23" s="54"/>
      <c r="E23" s="54"/>
      <c r="F23" s="54"/>
      <c r="G23" s="54"/>
      <c r="H23" s="54"/>
      <c r="I23" s="47"/>
      <c r="J23" s="48">
        <f>340*$F$1</f>
        <v>340</v>
      </c>
      <c r="K23" s="49">
        <v>350</v>
      </c>
      <c r="L23" s="50">
        <f aca="true" t="shared" si="1" ref="L23:L28">1*$F$1</f>
        <v>1</v>
      </c>
      <c r="M23" s="51">
        <f t="shared" si="0"/>
        <v>0</v>
      </c>
      <c r="N23" s="51">
        <f>+IF(A23="","",+A23*K23)</f>
      </c>
      <c r="P23" s="43" t="s">
        <v>53</v>
      </c>
      <c r="Q23" s="34">
        <v>76.4</v>
      </c>
      <c r="R23" s="35">
        <v>0.8</v>
      </c>
      <c r="S23" s="52"/>
    </row>
    <row r="24" spans="1:19" ht="14.25" customHeight="1">
      <c r="A24" s="4"/>
      <c r="B24" s="53" t="s">
        <v>66</v>
      </c>
      <c r="C24" s="55" t="s">
        <v>73</v>
      </c>
      <c r="D24" s="54"/>
      <c r="E24" s="54"/>
      <c r="F24" s="54"/>
      <c r="G24" s="54"/>
      <c r="H24" s="54"/>
      <c r="I24" s="47"/>
      <c r="J24" s="48">
        <f>438.64*$F$1</f>
        <v>438.64</v>
      </c>
      <c r="K24" s="49">
        <v>1200</v>
      </c>
      <c r="L24" s="50">
        <f t="shared" si="1"/>
        <v>1</v>
      </c>
      <c r="M24" s="51">
        <f t="shared" si="0"/>
        <v>0</v>
      </c>
      <c r="N24" s="51">
        <f aca="true" t="shared" si="2" ref="N24:N37">+IF(A24="","",+A24*K24)</f>
      </c>
      <c r="P24" s="43" t="s">
        <v>53</v>
      </c>
      <c r="Q24" s="34">
        <v>76.4</v>
      </c>
      <c r="R24" s="35">
        <v>0.8</v>
      </c>
      <c r="S24" s="52"/>
    </row>
    <row r="25" spans="1:19" ht="15" customHeight="1" thickBot="1">
      <c r="A25" s="56" t="s">
        <v>77</v>
      </c>
      <c r="B25" s="57"/>
      <c r="C25" s="38"/>
      <c r="D25" s="38"/>
      <c r="E25" s="38"/>
      <c r="F25" s="38"/>
      <c r="G25" s="38"/>
      <c r="H25" s="38"/>
      <c r="I25" s="39"/>
      <c r="J25" s="58"/>
      <c r="K25" s="59"/>
      <c r="L25" s="60"/>
      <c r="M25" s="51"/>
      <c r="N25" s="51"/>
      <c r="O25" s="34"/>
      <c r="P25" s="34"/>
      <c r="Q25" s="34"/>
      <c r="R25" s="35"/>
      <c r="S25" s="52"/>
    </row>
    <row r="26" spans="1:19" ht="14.25" customHeight="1">
      <c r="A26" s="4"/>
      <c r="B26" s="53" t="s">
        <v>61</v>
      </c>
      <c r="C26" s="45" t="s">
        <v>67</v>
      </c>
      <c r="D26" s="54"/>
      <c r="E26" s="54"/>
      <c r="F26" s="54"/>
      <c r="G26" s="54"/>
      <c r="H26" s="54"/>
      <c r="I26" s="47"/>
      <c r="J26" s="48">
        <f>486.82*$F$1</f>
        <v>486.82</v>
      </c>
      <c r="K26" s="49">
        <v>300</v>
      </c>
      <c r="L26" s="50">
        <f t="shared" si="1"/>
        <v>1</v>
      </c>
      <c r="M26" s="51">
        <f t="shared" si="0"/>
        <v>0</v>
      </c>
      <c r="N26" s="51">
        <f t="shared" si="2"/>
      </c>
      <c r="O26" s="34"/>
      <c r="P26" s="43" t="s">
        <v>53</v>
      </c>
      <c r="Q26" s="34">
        <v>143.25</v>
      </c>
      <c r="R26" s="35">
        <v>1.5</v>
      </c>
      <c r="S26" s="61"/>
    </row>
    <row r="27" spans="1:19" ht="14.25" customHeight="1">
      <c r="A27" s="4"/>
      <c r="B27" s="53" t="s">
        <v>62</v>
      </c>
      <c r="C27" s="45" t="s">
        <v>68</v>
      </c>
      <c r="D27" s="54"/>
      <c r="E27" s="54"/>
      <c r="F27" s="54"/>
      <c r="G27" s="54"/>
      <c r="H27" s="54"/>
      <c r="I27" s="47"/>
      <c r="J27" s="48">
        <f>622.6*$F$1</f>
        <v>622.6</v>
      </c>
      <c r="K27" s="49">
        <v>400</v>
      </c>
      <c r="L27" s="50">
        <f t="shared" si="1"/>
        <v>1</v>
      </c>
      <c r="M27" s="51">
        <f t="shared" si="0"/>
        <v>0</v>
      </c>
      <c r="N27" s="51">
        <f t="shared" si="2"/>
      </c>
      <c r="O27" s="34"/>
      <c r="P27" s="43" t="s">
        <v>53</v>
      </c>
      <c r="Q27" s="34">
        <v>143.25</v>
      </c>
      <c r="R27" s="35">
        <v>1.5</v>
      </c>
      <c r="S27" s="61"/>
    </row>
    <row r="28" spans="1:19" ht="14.25" customHeight="1">
      <c r="A28" s="4"/>
      <c r="B28" s="53" t="s">
        <v>63</v>
      </c>
      <c r="C28" s="55" t="s">
        <v>69</v>
      </c>
      <c r="D28" s="46"/>
      <c r="E28" s="46"/>
      <c r="F28" s="46"/>
      <c r="G28" s="46"/>
      <c r="H28" s="46"/>
      <c r="I28" s="47"/>
      <c r="J28" s="48">
        <f>681.6*$F$1</f>
        <v>681.6</v>
      </c>
      <c r="K28" s="49">
        <v>1500</v>
      </c>
      <c r="L28" s="50">
        <f t="shared" si="1"/>
        <v>1</v>
      </c>
      <c r="M28" s="51">
        <f t="shared" si="0"/>
        <v>0</v>
      </c>
      <c r="N28" s="51">
        <f t="shared" si="2"/>
      </c>
      <c r="O28" s="34"/>
      <c r="P28" s="43" t="s">
        <v>53</v>
      </c>
      <c r="Q28" s="34">
        <v>143.25</v>
      </c>
      <c r="R28" s="35">
        <v>1.5</v>
      </c>
      <c r="S28" s="61"/>
    </row>
    <row r="29" spans="1:19" ht="14.25" customHeight="1">
      <c r="A29" s="4"/>
      <c r="B29" s="53">
        <v>29827</v>
      </c>
      <c r="C29" s="45" t="s">
        <v>75</v>
      </c>
      <c r="D29" s="46"/>
      <c r="E29" s="46"/>
      <c r="F29" s="46"/>
      <c r="G29" s="46"/>
      <c r="H29" s="46"/>
      <c r="I29" s="47"/>
      <c r="J29" s="48"/>
      <c r="K29" s="49">
        <v>1618.75</v>
      </c>
      <c r="L29" s="50">
        <v>1</v>
      </c>
      <c r="M29" s="51">
        <f t="shared" si="0"/>
        <v>0</v>
      </c>
      <c r="N29" s="51">
        <f t="shared" si="2"/>
      </c>
      <c r="O29" s="34"/>
      <c r="P29" s="43" t="s">
        <v>53</v>
      </c>
      <c r="Q29" s="34">
        <v>143.25</v>
      </c>
      <c r="R29" s="35">
        <v>1.5</v>
      </c>
      <c r="S29" s="61"/>
    </row>
    <row r="30" spans="1:19" ht="14.25" customHeight="1">
      <c r="A30" s="4"/>
      <c r="B30" s="53"/>
      <c r="C30" s="114" t="s">
        <v>83</v>
      </c>
      <c r="D30" s="115"/>
      <c r="E30" s="115"/>
      <c r="F30" s="115"/>
      <c r="G30" s="115"/>
      <c r="H30" s="115"/>
      <c r="I30" s="115"/>
      <c r="J30" s="115"/>
      <c r="K30" s="116"/>
      <c r="L30" s="116"/>
      <c r="M30" s="116"/>
      <c r="N30" s="116"/>
      <c r="O30" s="34"/>
      <c r="P30" s="43"/>
      <c r="Q30" s="34"/>
      <c r="R30" s="35"/>
      <c r="S30" s="61"/>
    </row>
    <row r="31" spans="1:19" ht="14.25" customHeight="1">
      <c r="A31" s="4"/>
      <c r="B31" s="53" t="s">
        <v>53</v>
      </c>
      <c r="C31" s="113" t="s">
        <v>78</v>
      </c>
      <c r="D31" s="46"/>
      <c r="E31" s="46"/>
      <c r="F31" s="46"/>
      <c r="G31" s="46"/>
      <c r="H31" s="46"/>
      <c r="I31" s="47"/>
      <c r="J31" s="48"/>
      <c r="K31" s="49" t="s">
        <v>70</v>
      </c>
      <c r="L31" s="50"/>
      <c r="M31" s="51"/>
      <c r="N31" s="51"/>
      <c r="O31" s="34"/>
      <c r="P31" s="34"/>
      <c r="Q31" s="34"/>
      <c r="R31" s="35"/>
      <c r="S31" s="61"/>
    </row>
    <row r="32" spans="1:19" ht="14.25" customHeight="1">
      <c r="A32" s="112"/>
      <c r="B32" s="53"/>
      <c r="C32" s="45"/>
      <c r="D32" s="46"/>
      <c r="E32" s="46"/>
      <c r="F32" s="46"/>
      <c r="G32" s="46"/>
      <c r="H32" s="46"/>
      <c r="I32" s="47"/>
      <c r="J32" s="48"/>
      <c r="K32" s="49"/>
      <c r="L32" s="50"/>
      <c r="M32" s="51"/>
      <c r="N32" s="51"/>
      <c r="O32" s="34"/>
      <c r="P32" s="34"/>
      <c r="Q32" s="34"/>
      <c r="R32" s="35"/>
      <c r="S32" s="61"/>
    </row>
    <row r="33" spans="1:19" s="43" customFormat="1" ht="15" customHeight="1" thickBot="1">
      <c r="A33" s="56" t="s">
        <v>79</v>
      </c>
      <c r="B33" s="57"/>
      <c r="C33" s="38"/>
      <c r="D33" s="38"/>
      <c r="E33" s="38"/>
      <c r="F33" s="38"/>
      <c r="G33" s="38"/>
      <c r="H33" s="38"/>
      <c r="I33" s="39"/>
      <c r="J33" s="58"/>
      <c r="K33" s="59"/>
      <c r="L33" s="60"/>
      <c r="M33" s="51"/>
      <c r="N33" s="51"/>
      <c r="O33" s="34"/>
      <c r="P33" s="34"/>
      <c r="Q33" s="34"/>
      <c r="R33" s="35"/>
      <c r="S33" s="61"/>
    </row>
    <row r="34" spans="1:19" ht="14.25" customHeight="1">
      <c r="A34" s="5"/>
      <c r="B34" s="53">
        <v>65905</v>
      </c>
      <c r="C34" s="55" t="s">
        <v>80</v>
      </c>
      <c r="D34" s="54"/>
      <c r="E34" s="62"/>
      <c r="F34" s="46"/>
      <c r="G34" s="46"/>
      <c r="H34" s="46"/>
      <c r="I34" s="47"/>
      <c r="J34" s="48"/>
      <c r="K34" s="49">
        <v>286</v>
      </c>
      <c r="L34" s="63"/>
      <c r="M34" s="51">
        <f>A34*J34*L34</f>
        <v>0</v>
      </c>
      <c r="N34" s="51">
        <f t="shared" si="2"/>
      </c>
      <c r="O34" s="34"/>
      <c r="P34" s="43" t="s">
        <v>53</v>
      </c>
      <c r="Q34" s="34">
        <v>76.4</v>
      </c>
      <c r="R34" s="35">
        <v>0.8</v>
      </c>
      <c r="S34" s="61"/>
    </row>
    <row r="35" spans="1:18" ht="14.25" customHeight="1">
      <c r="A35" s="4"/>
      <c r="B35" s="66">
        <v>26865</v>
      </c>
      <c r="C35" s="67" t="s">
        <v>81</v>
      </c>
      <c r="D35" s="68"/>
      <c r="E35" s="68"/>
      <c r="F35" s="68"/>
      <c r="G35" s="68"/>
      <c r="H35" s="68"/>
      <c r="I35" s="69"/>
      <c r="J35" s="53"/>
      <c r="K35" s="49">
        <v>220</v>
      </c>
      <c r="L35" s="50"/>
      <c r="M35" s="51">
        <f>A35*J35*L35</f>
        <v>0</v>
      </c>
      <c r="N35" s="51">
        <f t="shared" si="2"/>
      </c>
      <c r="O35" s="34"/>
      <c r="P35" s="43" t="s">
        <v>53</v>
      </c>
      <c r="Q35" s="34">
        <v>76.4</v>
      </c>
      <c r="R35" s="35">
        <v>0.8</v>
      </c>
    </row>
    <row r="36" spans="1:18" ht="14.25" customHeight="1">
      <c r="A36" s="5"/>
      <c r="B36" s="53"/>
      <c r="C36" s="45" t="s">
        <v>82</v>
      </c>
      <c r="D36" s="70"/>
      <c r="E36" s="46"/>
      <c r="F36" s="46"/>
      <c r="G36" s="46"/>
      <c r="H36" s="46"/>
      <c r="I36" s="47"/>
      <c r="J36" s="48"/>
      <c r="K36" s="49">
        <v>300</v>
      </c>
      <c r="L36" s="71"/>
      <c r="M36" s="51">
        <f>A36*J36*L36</f>
        <v>0</v>
      </c>
      <c r="N36" s="51">
        <f t="shared" si="2"/>
      </c>
      <c r="O36" s="34"/>
      <c r="P36" s="43" t="s">
        <v>53</v>
      </c>
      <c r="Q36" s="34">
        <v>76.4</v>
      </c>
      <c r="R36" s="35">
        <v>0.8</v>
      </c>
    </row>
    <row r="37" spans="1:18" ht="14.25" customHeight="1" thickBot="1">
      <c r="A37" s="72"/>
      <c r="B37" s="73"/>
      <c r="C37" s="74"/>
      <c r="D37" s="75"/>
      <c r="E37" s="75"/>
      <c r="F37" s="75"/>
      <c r="G37" s="75"/>
      <c r="H37" s="75"/>
      <c r="I37" s="76"/>
      <c r="J37" s="48"/>
      <c r="K37" s="77"/>
      <c r="L37" s="78"/>
      <c r="M37" s="79">
        <f>A37*J37*L37</f>
        <v>0</v>
      </c>
      <c r="N37" s="51">
        <f t="shared" si="2"/>
      </c>
      <c r="O37" s="34"/>
      <c r="P37" s="34"/>
      <c r="Q37" s="64"/>
      <c r="R37" s="65"/>
    </row>
    <row r="38" spans="1:17" ht="15" customHeight="1">
      <c r="A38" s="80"/>
      <c r="B38" s="81"/>
      <c r="C38" s="70"/>
      <c r="D38" s="70"/>
      <c r="E38" s="70"/>
      <c r="F38" s="70"/>
      <c r="G38" s="70"/>
      <c r="H38" s="70"/>
      <c r="I38" s="70"/>
      <c r="J38" s="82"/>
      <c r="K38" s="83" t="s">
        <v>47</v>
      </c>
      <c r="L38" s="83" t="s">
        <v>47</v>
      </c>
      <c r="M38" s="84"/>
      <c r="N38" s="85">
        <f>+IF(SUM(N22:N37)=0,"",SUM(N22:N37))</f>
      </c>
      <c r="O38" s="86"/>
      <c r="P38" s="86"/>
      <c r="Q38" s="64"/>
    </row>
    <row r="39" spans="1:17" ht="15" customHeight="1">
      <c r="A39" s="151" t="s">
        <v>84</v>
      </c>
      <c r="B39" s="152"/>
      <c r="C39" s="152"/>
      <c r="D39" s="152"/>
      <c r="E39" s="152"/>
      <c r="F39" s="152"/>
      <c r="G39" s="152"/>
      <c r="H39" s="152"/>
      <c r="I39" s="152"/>
      <c r="J39" s="82"/>
      <c r="K39" s="83" t="s">
        <v>51</v>
      </c>
      <c r="L39" s="83" t="s">
        <v>51</v>
      </c>
      <c r="M39" s="84"/>
      <c r="N39" s="85">
        <f>(A22*IF(A22&gt;0,Q22,0))+(A23*IF(A23&gt;0,Q23,0))+(A24*IF(A24&gt;0,Q24,0))+(A26*IF(A26&gt;0,Q26,0))+(A27*IF(A27&gt;0,Q27,0))+(A28*IF(A28&gt;0,Q28,0))+(A29*IF(A29&gt;0,Q29,0))+(A34*IF(A34&gt;0,Q34,0))+(A35*IF(A35&gt;0,Q35,0))+(A36*IF(A36&gt;0,Q36,0))</f>
        <v>0</v>
      </c>
      <c r="O39" s="86"/>
      <c r="P39" s="86"/>
      <c r="Q39" s="64"/>
    </row>
    <row r="40" spans="1:20" ht="15" customHeight="1">
      <c r="A40" s="152"/>
      <c r="B40" s="152"/>
      <c r="C40" s="152"/>
      <c r="D40" s="152"/>
      <c r="E40" s="152"/>
      <c r="F40" s="152"/>
      <c r="G40" s="152"/>
      <c r="H40" s="152"/>
      <c r="I40" s="152"/>
      <c r="J40" s="82"/>
      <c r="K40" s="83" t="s">
        <v>48</v>
      </c>
      <c r="L40" s="83" t="s">
        <v>48</v>
      </c>
      <c r="M40" s="84"/>
      <c r="N40" s="85">
        <f>0</f>
        <v>0</v>
      </c>
      <c r="O40" s="86"/>
      <c r="P40" s="86"/>
      <c r="Q40" s="64"/>
      <c r="T40" s="18"/>
    </row>
    <row r="41" spans="1:17" ht="14.25" customHeight="1">
      <c r="A41" s="152"/>
      <c r="B41" s="152"/>
      <c r="C41" s="152"/>
      <c r="D41" s="152"/>
      <c r="E41" s="152"/>
      <c r="F41" s="152"/>
      <c r="G41" s="152"/>
      <c r="H41" s="152"/>
      <c r="I41" s="152"/>
      <c r="J41" s="82"/>
      <c r="K41" s="83" t="s">
        <v>49</v>
      </c>
      <c r="L41" s="83" t="s">
        <v>49</v>
      </c>
      <c r="M41" s="84"/>
      <c r="N41" s="85">
        <f>SUM(N38:N40)*13%</f>
        <v>0</v>
      </c>
      <c r="O41" s="86"/>
      <c r="P41" s="86"/>
      <c r="Q41" s="64"/>
    </row>
    <row r="42" spans="1:23" ht="15" customHeight="1">
      <c r="A42" s="152"/>
      <c r="B42" s="152"/>
      <c r="C42" s="152"/>
      <c r="D42" s="152"/>
      <c r="E42" s="152"/>
      <c r="F42" s="152"/>
      <c r="G42" s="152"/>
      <c r="H42" s="152"/>
      <c r="I42" s="152"/>
      <c r="J42" s="82"/>
      <c r="K42" s="83" t="s">
        <v>50</v>
      </c>
      <c r="L42" s="83" t="s">
        <v>50</v>
      </c>
      <c r="M42" s="84"/>
      <c r="N42" s="87">
        <f>SUM(N38:N41)</f>
        <v>0</v>
      </c>
      <c r="O42" s="86"/>
      <c r="P42" s="86"/>
      <c r="Q42" s="64"/>
      <c r="U42" s="18"/>
      <c r="V42" s="18"/>
      <c r="W42" s="18"/>
    </row>
    <row r="43" spans="1:22" ht="14.25" customHeight="1">
      <c r="A43" s="80"/>
      <c r="B43" s="81"/>
      <c r="C43" s="70"/>
      <c r="D43" s="70"/>
      <c r="E43" s="70"/>
      <c r="F43" s="70"/>
      <c r="G43" s="70"/>
      <c r="H43" s="70"/>
      <c r="I43" s="70"/>
      <c r="J43" s="82"/>
      <c r="K43" s="88"/>
      <c r="L43" s="89"/>
      <c r="M43" s="90"/>
      <c r="N43" s="90">
        <f>A43*K43*L43</f>
        <v>0</v>
      </c>
      <c r="O43" s="86"/>
      <c r="P43" s="86"/>
      <c r="Q43" s="64"/>
      <c r="V43" s="18"/>
    </row>
    <row r="44" spans="1:17" ht="14.25" customHeight="1">
      <c r="A44" s="144"/>
      <c r="B44" s="144"/>
      <c r="C44" s="144"/>
      <c r="D44" s="144"/>
      <c r="E44" s="144"/>
      <c r="F44" s="144"/>
      <c r="G44" s="144"/>
      <c r="H44" s="144"/>
      <c r="I44" s="144"/>
      <c r="J44" s="144"/>
      <c r="K44" s="144"/>
      <c r="L44" s="144"/>
      <c r="M44" s="144"/>
      <c r="N44" s="144"/>
      <c r="O44" s="86"/>
      <c r="P44" s="86"/>
      <c r="Q44" s="64"/>
    </row>
    <row r="45" spans="1:16" ht="56.25" customHeight="1">
      <c r="A45" s="145" t="s">
        <v>44</v>
      </c>
      <c r="B45" s="145"/>
      <c r="C45" s="145"/>
      <c r="D45" s="145"/>
      <c r="E45" s="145"/>
      <c r="F45" s="145"/>
      <c r="G45" s="145"/>
      <c r="H45" s="145"/>
      <c r="I45" s="145"/>
      <c r="J45" s="145"/>
      <c r="K45" s="145"/>
      <c r="L45" s="145"/>
      <c r="M45" s="145"/>
      <c r="N45" s="145"/>
      <c r="O45" s="86"/>
      <c r="P45" s="86"/>
    </row>
    <row r="46" spans="1:18" s="94" customFormat="1" ht="15" customHeight="1">
      <c r="A46" s="91"/>
      <c r="B46" s="91"/>
      <c r="C46" s="91"/>
      <c r="D46" s="91"/>
      <c r="E46" s="91"/>
      <c r="F46" s="91"/>
      <c r="G46" s="91"/>
      <c r="H46" s="91"/>
      <c r="I46" s="91"/>
      <c r="J46" s="91"/>
      <c r="K46" s="91"/>
      <c r="L46" s="91"/>
      <c r="M46" s="91"/>
      <c r="N46" s="91"/>
      <c r="O46" s="92"/>
      <c r="P46" s="92"/>
      <c r="Q46" s="93"/>
      <c r="R46" s="93"/>
    </row>
    <row r="47" spans="1:18" s="94" customFormat="1" ht="15" customHeight="1">
      <c r="A47" s="91"/>
      <c r="B47" s="91"/>
      <c r="C47" s="91"/>
      <c r="D47" s="91"/>
      <c r="E47" s="91"/>
      <c r="F47" s="91"/>
      <c r="G47" s="91"/>
      <c r="H47" s="91"/>
      <c r="I47" s="91"/>
      <c r="J47" s="91"/>
      <c r="K47" s="91"/>
      <c r="L47" s="91"/>
      <c r="M47" s="91"/>
      <c r="N47" s="91"/>
      <c r="O47" s="92"/>
      <c r="P47" s="92"/>
      <c r="Q47" s="93"/>
      <c r="R47" s="93"/>
    </row>
    <row r="48" spans="1:16" ht="15" customHeight="1">
      <c r="A48" s="91"/>
      <c r="B48" s="91"/>
      <c r="C48" s="91"/>
      <c r="D48" s="91"/>
      <c r="E48" s="91"/>
      <c r="F48" s="91"/>
      <c r="G48" s="91"/>
      <c r="H48" s="91"/>
      <c r="I48" s="91"/>
      <c r="J48" s="91"/>
      <c r="K48" s="91"/>
      <c r="L48" s="91"/>
      <c r="M48" s="91"/>
      <c r="N48" s="91"/>
      <c r="O48" s="86"/>
      <c r="P48" s="86"/>
    </row>
    <row r="49" spans="1:14" ht="18" customHeight="1">
      <c r="A49" s="135"/>
      <c r="B49" s="135"/>
      <c r="C49" s="135"/>
      <c r="D49" s="135"/>
      <c r="E49" s="135"/>
      <c r="F49" s="135"/>
      <c r="G49" s="135"/>
      <c r="H49" s="135"/>
      <c r="I49" s="135"/>
      <c r="J49" s="135"/>
      <c r="K49" s="135"/>
      <c r="L49" s="135"/>
      <c r="M49" s="135"/>
      <c r="N49" s="135"/>
    </row>
    <row r="50" spans="1:14" ht="10.5" customHeight="1">
      <c r="A50" s="95"/>
      <c r="B50" s="95"/>
      <c r="C50" s="95"/>
      <c r="D50" s="95"/>
      <c r="E50" s="95"/>
      <c r="F50" s="95"/>
      <c r="G50" s="95"/>
      <c r="H50" s="95"/>
      <c r="I50" s="95"/>
      <c r="J50" s="95"/>
      <c r="K50" s="95"/>
      <c r="L50" s="95"/>
      <c r="M50" s="95"/>
      <c r="N50" s="95"/>
    </row>
    <row r="51" spans="1:4" ht="16.5" customHeight="1">
      <c r="A51" s="96"/>
      <c r="D51" s="97"/>
    </row>
    <row r="52" spans="1:4" ht="16.5" customHeight="1">
      <c r="A52" s="96"/>
      <c r="D52" s="97"/>
    </row>
    <row r="53" spans="1:4" ht="16.5" customHeight="1">
      <c r="A53" s="96"/>
      <c r="D53" s="97"/>
    </row>
    <row r="54" spans="1:4" ht="16.5" customHeight="1">
      <c r="A54" s="96"/>
      <c r="B54" s="98"/>
      <c r="D54" s="97"/>
    </row>
    <row r="55" spans="1:4" ht="16.5" customHeight="1">
      <c r="A55" s="96"/>
      <c r="B55" s="98"/>
      <c r="D55" s="97"/>
    </row>
    <row r="56" spans="1:4" ht="16.5" customHeight="1">
      <c r="A56" s="96"/>
      <c r="D56" s="97"/>
    </row>
    <row r="57" spans="1:4" ht="16.5" customHeight="1">
      <c r="A57" s="96"/>
      <c r="B57" s="98"/>
      <c r="D57" s="97"/>
    </row>
    <row r="58" spans="1:4" ht="16.5" customHeight="1">
      <c r="A58" s="96"/>
      <c r="B58" s="98"/>
      <c r="D58" s="97"/>
    </row>
    <row r="59" spans="1:4" ht="16.5" customHeight="1">
      <c r="A59" s="96"/>
      <c r="D59" s="97"/>
    </row>
    <row r="60" spans="1:4" ht="16.5" customHeight="1">
      <c r="A60" s="96"/>
      <c r="D60" s="97"/>
    </row>
    <row r="61" spans="1:4" ht="16.5" customHeight="1">
      <c r="A61" s="96"/>
      <c r="D61" s="97"/>
    </row>
    <row r="62" ht="16.5" customHeight="1">
      <c r="D62" s="97"/>
    </row>
    <row r="63" ht="16.5" customHeight="1">
      <c r="D63" s="97"/>
    </row>
    <row r="64" ht="16.5" customHeight="1">
      <c r="D64" s="97"/>
    </row>
    <row r="65" ht="16.5" customHeight="1">
      <c r="D65" s="97"/>
    </row>
    <row r="66" ht="16.5" customHeight="1">
      <c r="D66" s="97"/>
    </row>
    <row r="67" ht="16.5" customHeight="1">
      <c r="D67" s="97"/>
    </row>
    <row r="68" ht="16.5" customHeight="1">
      <c r="D68" s="97"/>
    </row>
    <row r="69" ht="16.5" customHeight="1">
      <c r="D69" s="97"/>
    </row>
    <row r="70" spans="1:4" ht="16.5" customHeight="1">
      <c r="A70" s="99"/>
      <c r="B70" s="99"/>
      <c r="C70" s="99"/>
      <c r="D70" s="100"/>
    </row>
    <row r="71" spans="1:4" ht="14.25">
      <c r="A71" s="101" t="s">
        <v>25</v>
      </c>
      <c r="B71" s="102" t="s">
        <v>26</v>
      </c>
      <c r="C71" s="103" t="s">
        <v>27</v>
      </c>
      <c r="D71" s="104" t="s">
        <v>33</v>
      </c>
    </row>
    <row r="72" spans="1:4" ht="14.25">
      <c r="A72" s="105" t="s">
        <v>24</v>
      </c>
      <c r="B72" s="106">
        <v>0</v>
      </c>
      <c r="C72" s="106">
        <v>0.15</v>
      </c>
      <c r="D72" s="104" t="s">
        <v>28</v>
      </c>
    </row>
    <row r="73" spans="1:4" ht="14.25">
      <c r="A73" s="105" t="s">
        <v>16</v>
      </c>
      <c r="B73" s="106">
        <v>0</v>
      </c>
      <c r="C73" s="106">
        <v>0.15</v>
      </c>
      <c r="D73" s="107" t="s">
        <v>29</v>
      </c>
    </row>
    <row r="74" spans="1:4" ht="14.25">
      <c r="A74" s="105" t="s">
        <v>34</v>
      </c>
      <c r="B74" s="106">
        <v>0</v>
      </c>
      <c r="C74" s="106">
        <v>0.15</v>
      </c>
      <c r="D74" s="108" t="s">
        <v>30</v>
      </c>
    </row>
    <row r="75" spans="1:4" ht="14.25">
      <c r="A75" s="105" t="s">
        <v>17</v>
      </c>
      <c r="B75" s="106">
        <v>0</v>
      </c>
      <c r="C75" s="106">
        <v>0.15</v>
      </c>
      <c r="D75" s="107" t="s">
        <v>31</v>
      </c>
    </row>
    <row r="76" spans="1:4" ht="14.25">
      <c r="A76" s="105" t="s">
        <v>18</v>
      </c>
      <c r="B76" s="109">
        <v>0.09975</v>
      </c>
      <c r="C76" s="106">
        <v>0.05</v>
      </c>
      <c r="D76" s="107" t="s">
        <v>32</v>
      </c>
    </row>
    <row r="77" spans="1:4" ht="14.25">
      <c r="A77" s="105" t="s">
        <v>19</v>
      </c>
      <c r="B77" s="106">
        <v>0</v>
      </c>
      <c r="C77" s="106">
        <v>0.13</v>
      </c>
      <c r="D77" s="107"/>
    </row>
    <row r="78" spans="1:4" ht="14.25">
      <c r="A78" s="105" t="s">
        <v>20</v>
      </c>
      <c r="B78" s="106">
        <v>0.08</v>
      </c>
      <c r="C78" s="106">
        <v>0.05</v>
      </c>
      <c r="D78" s="107"/>
    </row>
    <row r="79" spans="1:4" ht="14.25">
      <c r="A79" s="105" t="s">
        <v>21</v>
      </c>
      <c r="B79" s="106">
        <v>0.06</v>
      </c>
      <c r="C79" s="106">
        <v>0.05</v>
      </c>
      <c r="D79" s="107"/>
    </row>
    <row r="80" spans="1:4" ht="14.25">
      <c r="A80" s="105" t="s">
        <v>22</v>
      </c>
      <c r="B80" s="106">
        <v>0</v>
      </c>
      <c r="C80" s="106">
        <v>0.05</v>
      </c>
      <c r="D80" s="107"/>
    </row>
    <row r="81" spans="1:4" ht="14.25">
      <c r="A81" s="105" t="s">
        <v>23</v>
      </c>
      <c r="B81" s="106">
        <v>0.07</v>
      </c>
      <c r="C81" s="106">
        <v>0.05</v>
      </c>
      <c r="D81" s="107"/>
    </row>
    <row r="82" spans="1:4" ht="14.25">
      <c r="A82" s="107"/>
      <c r="B82" s="107"/>
      <c r="C82" s="107"/>
      <c r="D82" s="107"/>
    </row>
    <row r="83" spans="1:4" ht="14.25">
      <c r="A83" s="110" t="s">
        <v>35</v>
      </c>
      <c r="B83" s="107"/>
      <c r="C83" s="107"/>
      <c r="D83" s="107"/>
    </row>
    <row r="84" spans="1:4" ht="14.25">
      <c r="A84" s="111">
        <v>1</v>
      </c>
      <c r="B84" s="107"/>
      <c r="C84" s="107"/>
      <c r="D84" s="107"/>
    </row>
    <row r="85" spans="1:4" ht="14.25">
      <c r="A85" s="111">
        <v>2</v>
      </c>
      <c r="B85" s="107"/>
      <c r="C85" s="107"/>
      <c r="D85" s="107"/>
    </row>
    <row r="86" spans="1:4" ht="14.25">
      <c r="A86" s="111">
        <v>3</v>
      </c>
      <c r="B86" s="107"/>
      <c r="C86" s="107"/>
      <c r="D86" s="107"/>
    </row>
    <row r="87" spans="1:4" ht="14.25">
      <c r="A87" s="111">
        <v>4</v>
      </c>
      <c r="B87" s="107"/>
      <c r="C87" s="107"/>
      <c r="D87" s="107"/>
    </row>
    <row r="88" spans="1:4" ht="14.25">
      <c r="A88" s="111">
        <v>5</v>
      </c>
      <c r="B88" s="107"/>
      <c r="C88" s="107"/>
      <c r="D88" s="107"/>
    </row>
    <row r="89" spans="1:4" ht="14.25">
      <c r="A89" s="99"/>
      <c r="B89" s="99"/>
      <c r="C89" s="99"/>
      <c r="D89" s="99"/>
    </row>
    <row r="90" spans="1:4" ht="14.25">
      <c r="A90" s="99"/>
      <c r="B90" s="99"/>
      <c r="C90" s="99"/>
      <c r="D90" s="99"/>
    </row>
  </sheetData>
  <sheetProtection sheet="1" objects="1" scenarios="1" selectLockedCells="1"/>
  <mergeCells count="27">
    <mergeCell ref="A49:N49"/>
    <mergeCell ref="B3:D3"/>
    <mergeCell ref="B4:D4"/>
    <mergeCell ref="I2:N2"/>
    <mergeCell ref="I3:N3"/>
    <mergeCell ref="I4:N4"/>
    <mergeCell ref="A44:N44"/>
    <mergeCell ref="A45:N45"/>
    <mergeCell ref="A16:N16"/>
    <mergeCell ref="A18:N18"/>
    <mergeCell ref="A17:N17"/>
    <mergeCell ref="I10:N10"/>
    <mergeCell ref="A39:I42"/>
    <mergeCell ref="C20:I20"/>
    <mergeCell ref="G1:J1"/>
    <mergeCell ref="K1:N1"/>
    <mergeCell ref="A13:N13"/>
    <mergeCell ref="A14:N14"/>
    <mergeCell ref="A15:N15"/>
    <mergeCell ref="B7:D7"/>
    <mergeCell ref="B9:D9"/>
    <mergeCell ref="I9:N9"/>
    <mergeCell ref="B2:D2"/>
    <mergeCell ref="L5:N5"/>
    <mergeCell ref="L6:N6"/>
    <mergeCell ref="L7:N7"/>
    <mergeCell ref="B8:D8"/>
  </mergeCells>
  <dataValidations count="3">
    <dataValidation type="list" allowBlank="1" showInputMessage="1" showErrorMessage="1" sqref="A88">
      <formula1>"a136:a141"</formula1>
    </dataValidation>
    <dataValidation type="list" showInputMessage="1" showErrorMessage="1" sqref="D1">
      <formula1>$A$71:$A$81</formula1>
    </dataValidation>
    <dataValidation type="list" allowBlank="1" showInputMessage="1" showErrorMessage="1" sqref="F1">
      <formula1>$A$83:$A$88</formula1>
    </dataValidation>
  </dataValidations>
  <printOptions horizontalCentered="1"/>
  <pageMargins left="0.5118110236220472" right="0.5118110236220472" top="0.35433070866141736" bottom="0.35433070866141736" header="0.31496062992125984" footer="0.31496062992125984"/>
  <pageSetup fitToHeight="0" fitToWidth="1" horizontalDpi="600" verticalDpi="600" orientation="portrait" scale="51" r:id="rId2"/>
  <headerFooter scaleWithDoc="0" alignWithMargins="0">
    <oddFooter>&amp;L&amp;8&amp;F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AVW-TELAV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I.T.Department</dc:creator>
  <cp:keywords/>
  <dc:description/>
  <cp:lastModifiedBy>Statler Lee</cp:lastModifiedBy>
  <cp:lastPrinted>2022-04-13T17:43:19Z</cp:lastPrinted>
  <dcterms:created xsi:type="dcterms:W3CDTF">2007-02-05T22:05:48Z</dcterms:created>
  <dcterms:modified xsi:type="dcterms:W3CDTF">2022-07-06T17:25:36Z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temRetentionFormula">
    <vt:lpwstr/>
  </property>
  <property fmtid="{D5CDD505-2E9C-101B-9397-08002B2CF9AE}" pid="3" name="_dlc_policyId">
    <vt:lpwstr/>
  </property>
  <property fmtid="{D5CDD505-2E9C-101B-9397-08002B2CF9AE}" pid="4" name="DocumentType">
    <vt:lpwstr>13;#Form|758d8b00-28cc-4928-8f89-408ea3e8d309</vt:lpwstr>
  </property>
  <property fmtid="{D5CDD505-2E9C-101B-9397-08002B2CF9AE}" pid="5" name="FreemanLocation">
    <vt:lpwstr>15;#Freeman Audio Visual Canada|4280a9a0-f770-445a-8871-cdce01e32931</vt:lpwstr>
  </property>
  <property fmtid="{D5CDD505-2E9C-101B-9397-08002B2CF9AE}" pid="6" name="BusinessArea">
    <vt:lpwstr>9;#Freeman Audio Visual Canada|4280a9a0-f770-445a-8871-cdce01e32931</vt:lpwstr>
  </property>
  <property fmtid="{D5CDD505-2E9C-101B-9397-08002B2CF9AE}" pid="7" name="Order">
    <vt:lpwstr>78900.0000000000</vt:lpwstr>
  </property>
  <property fmtid="{D5CDD505-2E9C-101B-9397-08002B2CF9AE}" pid="8" name="Doc Type">
    <vt:lpwstr>Master Forms</vt:lpwstr>
  </property>
  <property fmtid="{D5CDD505-2E9C-101B-9397-08002B2CF9AE}" pid="9" name="TaxCatchAll">
    <vt:lpwstr>9;#;#15;#;#13;#</vt:lpwstr>
  </property>
  <property fmtid="{D5CDD505-2E9C-101B-9397-08002B2CF9AE}" pid="10" name="e1dcb9d4f6fd424e8295232a287185e3">
    <vt:lpwstr>Freeman Audio Visual Canada|4280a9a0-f770-445a-8871-cdce01e32931</vt:lpwstr>
  </property>
  <property fmtid="{D5CDD505-2E9C-101B-9397-08002B2CF9AE}" pid="11" name="e77b33b1bde14fc4aa83ff017914e115">
    <vt:lpwstr>Freeman Audio Visual Canada|4280a9a0-f770-445a-8871-cdce01e32931</vt:lpwstr>
  </property>
  <property fmtid="{D5CDD505-2E9C-101B-9397-08002B2CF9AE}" pid="12" name="FreemanDescription">
    <vt:lpwstr/>
  </property>
  <property fmtid="{D5CDD505-2E9C-101B-9397-08002B2CF9AE}" pid="13" name="o17394bb30bc440bb3e4a17dd836c93b">
    <vt:lpwstr>Form|758d8b00-28cc-4928-8f89-408ea3e8d309</vt:lpwstr>
  </property>
</Properties>
</file>